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8"/>
  </bookViews>
  <sheets>
    <sheet name="Приходи-държавна дейност" sheetId="1" r:id="rId1"/>
    <sheet name="Разходи-държавна дейност" sheetId="2" r:id="rId2"/>
    <sheet name="Функции-държавна дейност" sheetId="3" r:id="rId3"/>
    <sheet name="Групи-държавна дейност" sheetId="4" r:id="rId4"/>
    <sheet name="Натурални-държавна дейност" sheetId="5" r:id="rId5"/>
    <sheet name="Приходи-местни дейнсти" sheetId="6" r:id="rId6"/>
    <sheet name="Разходи-местни дейнсти" sheetId="7" r:id="rId7"/>
    <sheet name="Приходи-дофинансиране" sheetId="8" r:id="rId8"/>
    <sheet name="Разходи-дофинансиране" sheetId="9" r:id="rId9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<sst xmlns="http://schemas.openxmlformats.org/spreadsheetml/2006/main" count="441" uniqueCount="118">
  <si>
    <t xml:space="preserve"> Бланка стойностни показатели: Приход</t>
  </si>
  <si>
    <t>Община:</t>
  </si>
  <si>
    <t>План:</t>
  </si>
  <si>
    <t>Година:</t>
  </si>
  <si>
    <t>Име на параграф</t>
  </si>
  <si>
    <t>Код на параграф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</si>
  <si>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</si>
  <si>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</si>
  <si>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</si>
  <si>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</si>
  <si>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</si>
  <si>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</si>
  <si>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</si>
  <si>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</si>
  <si>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</si>
  <si>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</si>
  <si>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</si>
  <si>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</si>
  <si>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</si>
  <si>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</si>
  <si>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</si>
  <si>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</t>
  </si>
  <si>
    <t>Всичко:</t>
  </si>
  <si>
    <t xml:space="preserve"> Бланка стойностни показатели: Натурални</t>
  </si>
  <si>
    <t>Натурален показател</t>
  </si>
  <si>
    <t>Код на натурален показател</t>
  </si>
  <si>
    <t>Към 01.01</t>
  </si>
  <si>
    <t>Към 31.12</t>
  </si>
  <si>
    <t/>
  </si>
  <si>
    <t>R</t>
  </si>
  <si>
    <t>Държавни Дейности</t>
  </si>
  <si>
    <t>ДГ ДЕЛФИН</t>
  </si>
  <si>
    <t>5202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</si>
  <si>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</si>
  <si>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</si>
  <si>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</si>
  <si>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</si>
  <si>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</si>
  <si>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</si>
  <si>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</si>
  <si>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</si>
  <si>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</si>
  <si>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</si>
  <si>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</si>
  <si>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</si>
  <si>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</si>
  <si>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</si>
  <si>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</si>
  <si>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</si>
  <si>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</si>
  <si>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</si>
  <si>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</si>
  <si>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</si>
  <si>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</si>
  <si>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</si>
  <si>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</si>
  <si>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</si>
  <si>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</si>
  <si>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</si>
  <si>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</si>
  <si>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</si>
  <si>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</si>
  <si>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</si>
  <si>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</si>
  <si>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</si>
  <si>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</si>
  <si>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</si>
  <si>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</si>
  <si>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</si>
  <si>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</si>
  <si>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</si>
  <si>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</si>
  <si>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</si>
  <si>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</si>
  <si>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</si>
  <si>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</si>
  <si>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</si>
  <si>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</si>
  <si>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</si>
  <si>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</si>
  <si>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</si>
  <si>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</si>
  <si>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</si>
  <si>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</si>
  <si>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</si>
  <si>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</si>
  <si>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</si>
  <si>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</si>
  <si>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</si>
  <si>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</si>
  <si>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</si>
  <si>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вноски за допълнително задължително осигуряване от работодатели</t>
  </si>
  <si>
    <t>0580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</si>
  <si>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</si>
  <si>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</si>
  <si>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медикаменти</t>
  </si>
  <si>
    <t>1012</t>
  </si>
  <si>
    <t>Всичко - 437 Здравен кабинет в детски градини и училища:</t>
  </si>
  <si>
    <t>Всичко - IV. Функция Здравеопазване:</t>
  </si>
  <si>
    <t>ЩАТНА ЧИСЛЕНОСТ</t>
  </si>
  <si>
    <t>В Т.Ч. ПО ТРУДОВИ ПРАВООТНОШЕНИЯ</t>
  </si>
  <si>
    <t>0111</t>
  </si>
  <si>
    <t>в т.ч. педагогически персонал</t>
  </si>
  <si>
    <t>0120</t>
  </si>
  <si>
    <t>Деца в яслени групи в ДГ</t>
  </si>
  <si>
    <t>1500</t>
  </si>
  <si>
    <t>Брой деца в ДГ</t>
  </si>
  <si>
    <t>1600</t>
  </si>
  <si>
    <t>в т.ч. медицински персонал</t>
  </si>
  <si>
    <t>0130</t>
  </si>
  <si>
    <t>ДЕЦА В ДЕТСКИ ЯСЛИ - БР.</t>
  </si>
  <si>
    <t>3500</t>
  </si>
  <si>
    <t>311 - Детски градини</t>
  </si>
  <si>
    <t>Всичко - 311 - Детски градини:</t>
  </si>
  <si>
    <t>431 - Детски ясли, детски кухни и яслени групи в детска градина</t>
  </si>
  <si>
    <t>Всичко - 431 - Детски ясли, детски кухни и яслени групи в детска градина:</t>
  </si>
  <si>
    <t>Местни Дейности</t>
  </si>
  <si>
    <t>Дофинансиране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</si>
</sst>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5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indent="1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8" width="20.421875" style="1" customWidth="1"/>
    <col min="9" max="13" width="20.421875" style="1" hidden="1" customWidth="1"/>
    <col min="14" max="14" width="20.421875" style="1" customWidth="1"/>
    <col min="15" max="249" width="8.7109375" style="1" customWidth="1"/>
    <col min="250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0</v>
      </c>
      <c r="C2" s="46"/>
      <c r="D2" s="46"/>
      <c r="E2" s="46"/>
      <c r="F2" s="46"/>
      <c r="G2" s="46"/>
      <c r="H2" s="46"/>
    </row>
    <row r="3" spans="1:8" s="6" customFormat="1" ht="18" customHeight="1">
      <c r="A3" s="5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4"/>
      <c r="E5"/>
      <c r="F5"/>
      <c r="G5" s="4"/>
    </row>
    <row r="6" spans="1:8" ht="27.75" customHeight="1">
      <c r="A6" s="4"/>
      <c r="B6" s="12" t="s">
        <v>4</v>
      </c>
      <c r="C6" s="12" t="s">
        <v>5</v>
      </c>
      <c r="D6" s="13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3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3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15"/>
      <c r="C7" s="16"/>
      <c r="D7" s="17"/>
      <c r="E7" s="17"/>
      <c r="F7" s="17"/>
      <c r="G7" s="17"/>
    </row>
    <row r="8" spans="1:7" ht="16.5" customHeight="1">
      <c r="A8" s="4"/>
      <c r="B8" s="18" t="s">
        <v>6</v>
      </c>
      <c r="C8" s="16"/>
      <c r="D8" s="17"/>
      <c r="E8" s="17"/>
      <c r="F8" s="17"/>
      <c r="G8" s="17"/>
    </row>
    <row r="9" spans="1:7" ht="16.5" customHeight="1">
      <c r="A9" s="4"/>
      <c r="B9" s="19" t="s">
        <v>7</v>
      </c>
      <c r="C9" s="16"/>
      <c r="D9" s="17"/>
      <c r="E9" s="17"/>
      <c r="F9" s="17"/>
      <c r="G9" s="17"/>
    </row>
    <row r="10" spans="1:13" ht="16.5" customHeight="1">
      <c r="A10" s="4"/>
      <c r="B10" s="20" t="s">
        <v>33</v>
      </c>
      <c r="C10" s="21" t="s">
        <v>33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8" ht="16.5" customHeight="1">
      <c r="A11" s="4"/>
      <c r="B11" s="48" t="s">
        <v>8</v>
      </c>
      <c r="C11" s="48"/>
      <c r="D11" s="22">
        <f>SUM(I10)</f>
        <v>0</v>
      </c>
      <c r="E11" s="22">
        <f>SUM(J10)</f>
        <v>0</v>
      </c>
      <c r="F11" s="22">
        <f>SUM(K10)</f>
        <v>0</v>
      </c>
      <c r="G11" s="22">
        <f>SUM(L10)</f>
        <v>0</v>
      </c>
      <c r="H11" s="22">
        <f>SUM(M10)</f>
        <v>0</v>
      </c>
    </row>
    <row r="12" spans="1:7" ht="16.5" customHeight="1">
      <c r="A12" s="4"/>
      <c r="B12" s="19" t="s">
        <v>9</v>
      </c>
      <c r="C12" s="16"/>
      <c r="D12" s="17"/>
      <c r="E12" s="17"/>
      <c r="F12" s="17"/>
      <c r="G12" s="17"/>
    </row>
    <row r="13" spans="1:13" ht="16.5" customHeight="1">
      <c r="A13" s="4"/>
      <c r="B13" s="20" t="s">
        <v>33</v>
      </c>
      <c r="C13" s="21" t="s">
        <v>33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8" ht="16.5" customHeight="1">
      <c r="A14" s="4"/>
      <c r="B14" s="48" t="s">
        <v>10</v>
      </c>
      <c r="C14" s="48"/>
      <c r="D14" s="22">
        <f>SUM(I13)</f>
        <v>0</v>
      </c>
      <c r="E14" s="22">
        <f>SUM(J13)</f>
        <v>0</v>
      </c>
      <c r="F14" s="22">
        <f>SUM(K13)</f>
        <v>0</v>
      </c>
      <c r="G14" s="22">
        <f>SUM(L13)</f>
        <v>0</v>
      </c>
      <c r="H14" s="22">
        <f>SUM(M13)</f>
        <v>0</v>
      </c>
    </row>
    <row r="15" spans="1:7" ht="16.5" customHeight="1">
      <c r="A15" s="4"/>
      <c r="B15" s="16"/>
      <c r="C15" s="16"/>
      <c r="D15" s="17"/>
      <c r="E15" s="17"/>
      <c r="F15" s="17"/>
      <c r="G15" s="17"/>
    </row>
    <row r="16" spans="1:7" ht="16.5" customHeight="1">
      <c r="A16" s="4"/>
      <c r="B16" s="18" t="s">
        <v>11</v>
      </c>
      <c r="C16" s="16"/>
      <c r="D16" s="17"/>
      <c r="E16" s="17"/>
      <c r="F16" s="17"/>
      <c r="G16" s="17"/>
    </row>
    <row r="17" spans="1:13" ht="16.5" customHeight="1">
      <c r="A17" s="4"/>
      <c r="B17" s="20" t="s">
        <v>34</v>
      </c>
      <c r="C17" s="21" t="s">
        <v>35</v>
      </c>
      <c r="D17" s="22">
        <v>2678046</v>
      </c>
      <c r="E17" s="22">
        <v>898640</v>
      </c>
      <c r="F17" s="22">
        <v>635502</v>
      </c>
      <c r="G17" s="22">
        <v>508402</v>
      </c>
      <c r="H17" s="22">
        <v>635502</v>
      </c>
      <c r="I17" s="1">
        <v>2678046</v>
      </c>
      <c r="J17" s="1">
        <v>898640</v>
      </c>
      <c r="K17" s="1">
        <v>635502</v>
      </c>
      <c r="L17" s="1">
        <v>508402</v>
      </c>
      <c r="M17" s="1">
        <v>635502</v>
      </c>
    </row>
    <row r="18" spans="1:13" ht="16.5" customHeight="1">
      <c r="A18" s="4"/>
      <c r="B18" s="20" t="s">
        <v>36</v>
      </c>
      <c r="C18" s="21" t="s">
        <v>37</v>
      </c>
      <c r="D18" s="22">
        <v>2678046</v>
      </c>
      <c r="E18" s="22">
        <v>898640</v>
      </c>
      <c r="F18" s="22">
        <v>635502</v>
      </c>
      <c r="G18" s="22">
        <v>508402</v>
      </c>
      <c r="H18" s="22">
        <v>635502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8" ht="16.5" customHeight="1">
      <c r="A19" s="4"/>
      <c r="B19" s="48" t="s">
        <v>12</v>
      </c>
      <c r="C19" s="48"/>
      <c r="D19" s="22">
        <f>SUM(I17:I18)</f>
        <v>2678046</v>
      </c>
      <c r="E19" s="22">
        <f>SUM(J17:J18)</f>
        <v>898640</v>
      </c>
      <c r="F19" s="22">
        <f>SUM(K17:K18)</f>
        <v>635502</v>
      </c>
      <c r="G19" s="22">
        <f>SUM(L17:L18)</f>
        <v>508402</v>
      </c>
      <c r="H19" s="22">
        <f>SUM(M17:M18)</f>
        <v>635502</v>
      </c>
    </row>
    <row r="20" spans="1:7" ht="16.5" customHeight="1">
      <c r="A20" s="4"/>
      <c r="B20" s="16"/>
      <c r="C20" s="16"/>
      <c r="D20" s="17"/>
      <c r="E20" s="17"/>
      <c r="F20" s="17"/>
      <c r="G20" s="17"/>
    </row>
    <row r="21" spans="1:13" ht="16.5" customHeight="1">
      <c r="A21" s="4"/>
      <c r="B21" s="18" t="s">
        <v>13</v>
      </c>
      <c r="C21" s="16"/>
      <c r="D21" s="17"/>
      <c r="E21" s="17"/>
      <c r="F21" s="17"/>
      <c r="G21" s="17"/>
      <c r="H21"/>
      <c r="I21"/>
      <c r="J21"/>
      <c r="K21"/>
      <c r="L21"/>
      <c r="M21"/>
    </row>
    <row r="22" spans="1:13" ht="16.5" customHeight="1">
      <c r="A22" s="4"/>
      <c r="B22" s="20" t="s">
        <v>33</v>
      </c>
      <c r="C22" s="21" t="s">
        <v>33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8" ht="16.5" customHeight="1">
      <c r="A23" s="4"/>
      <c r="B23" s="48" t="s">
        <v>14</v>
      </c>
      <c r="C23" s="48"/>
      <c r="D23" s="22">
        <f>SUM(I22)</f>
        <v>0</v>
      </c>
      <c r="E23" s="22">
        <f>SUM(J22)</f>
        <v>0</v>
      </c>
      <c r="F23" s="22">
        <f>SUM(K22)</f>
        <v>0</v>
      </c>
      <c r="G23" s="22">
        <f>SUM(L22)</f>
        <v>0</v>
      </c>
      <c r="H23" s="22">
        <f>SUM(M22)</f>
        <v>0</v>
      </c>
    </row>
    <row r="24" spans="1:8" ht="16.5" customHeight="1">
      <c r="A24" s="4"/>
      <c r="B24" s="48" t="s">
        <v>15</v>
      </c>
      <c r="C24" s="48"/>
      <c r="D24" s="22">
        <f>SUM(D11,D14,D19,D23)</f>
        <v>2678046</v>
      </c>
      <c r="E24" s="22">
        <f>SUM(E11,E14,E19,E23)</f>
        <v>898640</v>
      </c>
      <c r="F24" s="22">
        <f>SUM(F11,F14,F19,F23)</f>
        <v>635502</v>
      </c>
      <c r="G24" s="22">
        <f>SUM(G11,G14,G19,G23)</f>
        <v>508402</v>
      </c>
      <c r="H24" s="22">
        <f>SUM(H11,H14,H19,H23)</f>
        <v>635502</v>
      </c>
    </row>
    <row r="25" spans="1:7" ht="16.5" customHeight="1">
      <c r="A25" s="4"/>
      <c r="B25" s="16"/>
      <c r="C25" s="16"/>
      <c r="D25" s="17"/>
      <c r="E25" s="17"/>
      <c r="F25" s="17"/>
      <c r="G25" s="17"/>
    </row>
    <row r="26" spans="1:13" ht="16.5" customHeight="1">
      <c r="A26" s="4"/>
      <c r="B26" s="18" t="s">
        <v>16</v>
      </c>
      <c r="C26" s="16"/>
      <c r="D26" s="17"/>
      <c r="E26" s="17"/>
      <c r="F26" s="17"/>
      <c r="G26" s="17"/>
      <c r="H26"/>
      <c r="I26"/>
      <c r="J26"/>
      <c r="K26"/>
      <c r="L26"/>
      <c r="M26"/>
    </row>
    <row r="27" spans="1:13" ht="16.5" customHeight="1">
      <c r="A27" s="4"/>
      <c r="B27" s="20" t="s">
        <v>33</v>
      </c>
      <c r="C27" s="21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8" ht="16.5" customHeight="1">
      <c r="A28" s="4"/>
      <c r="B28" s="48" t="s">
        <v>17</v>
      </c>
      <c r="C28" s="48"/>
      <c r="D28" s="22">
        <f>SUM(I27)</f>
        <v>0</v>
      </c>
      <c r="E28" s="22">
        <f>SUM(J27)</f>
        <v>0</v>
      </c>
      <c r="F28" s="22">
        <f>SUM(K27)</f>
        <v>0</v>
      </c>
      <c r="G28" s="22">
        <f>SUM(L27)</f>
        <v>0</v>
      </c>
      <c r="H28" s="22">
        <f>SUM(M27)</f>
        <v>0</v>
      </c>
    </row>
    <row r="29" spans="1:8" ht="16.5" customHeight="1">
      <c r="A29" s="4"/>
      <c r="B29" s="16"/>
      <c r="C29" s="16"/>
      <c r="D29" s="17"/>
      <c r="E29" s="17"/>
      <c r="F29" s="17"/>
      <c r="G29" s="17"/>
      <c r="H29"/>
    </row>
    <row r="30" spans="1:8" ht="16.5" customHeight="1">
      <c r="A30" s="4"/>
      <c r="B30" s="48" t="s">
        <v>18</v>
      </c>
      <c r="C30" s="48"/>
      <c r="D30" s="22">
        <f>SUM(D24,D28)</f>
        <v>2678046</v>
      </c>
      <c r="E30" s="22">
        <f>SUM(E24,E28)</f>
        <v>898640</v>
      </c>
      <c r="F30" s="22">
        <f>SUM(F24,F28)</f>
        <v>635502</v>
      </c>
      <c r="G30" s="22">
        <f>SUM(G24,G28)</f>
        <v>508402</v>
      </c>
      <c r="H30" s="22">
        <f>SUM(H24,H28)</f>
        <v>635502</v>
      </c>
    </row>
    <row r="31" spans="1:8" ht="16.5" customHeight="1">
      <c r="A31" s="4"/>
      <c r="B31" s="23" t="s">
        <v>19</v>
      </c>
      <c r="C31" s="21">
        <v>9900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6.5" customHeight="1">
      <c r="A32" s="4"/>
      <c r="B32" s="48" t="s">
        <v>20</v>
      </c>
      <c r="C32" s="48"/>
      <c r="D32" s="22">
        <f>SUM(D31,D30)</f>
        <v>2678046</v>
      </c>
      <c r="E32" s="22">
        <f>SUM(E31,E30)</f>
        <v>898640</v>
      </c>
      <c r="F32" s="22">
        <f>SUM(F31,F30)</f>
        <v>635502</v>
      </c>
      <c r="G32" s="22">
        <f>SUM(G31,G30)</f>
        <v>508402</v>
      </c>
      <c r="H32" s="22">
        <f>SUM(H31,H30)</f>
        <v>635502</v>
      </c>
    </row>
    <row r="33" spans="1:7" ht="16.5" customHeight="1">
      <c r="A33" s="4"/>
      <c r="B33" s="15"/>
      <c r="C33" s="16"/>
      <c r="D33" s="17"/>
      <c r="E33" s="17"/>
      <c r="F33" s="17"/>
      <c r="G33" s="17"/>
    </row>
  </sheetData>
  <sheetProtection selectLockedCells="1" selectUnlockedCells="1"/>
  <mergeCells count="10">
    <mergeCell ref="B24:C24"/>
    <mergeCell ref="B28:C28"/>
    <mergeCell ref="B30:C30"/>
    <mergeCell ref="B32:C32"/>
    <mergeCell ref="B2:H2"/>
    <mergeCell ref="B3:H3"/>
    <mergeCell ref="B11:C11"/>
    <mergeCell ref="B14:C14"/>
    <mergeCell ref="B19:C19"/>
    <mergeCell ref="B23:C2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H2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7109375" style="1" customWidth="1"/>
    <col min="244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49" t="s">
        <v>38</v>
      </c>
      <c r="C8" s="49"/>
      <c r="D8" s="49"/>
      <c r="E8" s="49"/>
      <c r="F8" s="49"/>
      <c r="G8" s="49"/>
      <c r="H8" s="49"/>
    </row>
    <row r="9" spans="1:8" ht="16.5" customHeight="1">
      <c r="A9" s="4"/>
      <c r="B9" s="50" t="s">
        <v>28</v>
      </c>
      <c r="C9" s="50"/>
      <c r="D9" s="50"/>
      <c r="E9" s="50"/>
      <c r="F9" s="50"/>
      <c r="G9" s="50"/>
      <c r="H9" s="50"/>
    </row>
    <row r="10" spans="1:8" ht="16.5" customHeight="1">
      <c r="A10" s="4"/>
      <c r="B10" s="51" t="s">
        <v>39</v>
      </c>
      <c r="C10" s="51"/>
      <c r="D10" s="51"/>
      <c r="E10" s="51"/>
      <c r="F10" s="51"/>
      <c r="G10" s="51"/>
      <c r="H10" s="51"/>
    </row>
    <row r="11" spans="1:8" ht="16.5" customHeight="1">
      <c r="A11" s="4"/>
      <c r="B11" s="52" t="s">
        <v>40</v>
      </c>
      <c r="C11" s="52"/>
      <c r="D11" s="52"/>
      <c r="E11" s="52"/>
      <c r="F11" s="52"/>
      <c r="G11" s="52"/>
      <c r="H11" s="52"/>
    </row>
    <row r="12" spans="1:13" ht="16.5" customHeight="1">
      <c r="A12" s="4"/>
      <c r="B12" s="26" t="s">
        <v>41</v>
      </c>
      <c r="C12" s="21" t="s">
        <v>42</v>
      </c>
      <c r="D12" s="22">
        <v>1436402</v>
      </c>
      <c r="E12" s="22">
        <v>432129</v>
      </c>
      <c r="F12" s="22">
        <v>358669</v>
      </c>
      <c r="G12" s="22">
        <v>286935</v>
      </c>
      <c r="H12" s="22">
        <v>358669</v>
      </c>
      <c r="I12" s="1">
        <v>1436402</v>
      </c>
      <c r="J12" s="1">
        <v>432129</v>
      </c>
      <c r="K12" s="1">
        <v>358669</v>
      </c>
      <c r="L12" s="1">
        <v>286935</v>
      </c>
      <c r="M12" s="1">
        <v>358669</v>
      </c>
    </row>
    <row r="13" spans="1:13" ht="16.5" customHeight="1">
      <c r="A13" s="4"/>
      <c r="B13" s="26" t="s">
        <v>43</v>
      </c>
      <c r="C13" s="21" t="s">
        <v>44</v>
      </c>
      <c r="D13" s="22">
        <v>1436402</v>
      </c>
      <c r="E13" s="22">
        <v>432129</v>
      </c>
      <c r="F13" s="22">
        <v>358669</v>
      </c>
      <c r="G13" s="22">
        <v>286935</v>
      </c>
      <c r="H13" s="22">
        <v>358669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6.5" customHeight="1">
      <c r="A14" s="4"/>
      <c r="B14" s="26" t="s">
        <v>45</v>
      </c>
      <c r="C14" s="21" t="s">
        <v>46</v>
      </c>
      <c r="D14" s="22">
        <v>86659</v>
      </c>
      <c r="E14" s="22">
        <v>25998</v>
      </c>
      <c r="F14" s="22">
        <v>21664</v>
      </c>
      <c r="G14" s="22">
        <v>17332</v>
      </c>
      <c r="H14" s="22">
        <v>21665</v>
      </c>
      <c r="I14" s="1">
        <v>86659</v>
      </c>
      <c r="J14" s="1">
        <v>25998</v>
      </c>
      <c r="K14" s="1">
        <v>21664</v>
      </c>
      <c r="L14" s="1">
        <v>17332</v>
      </c>
      <c r="M14" s="1">
        <v>21665</v>
      </c>
    </row>
    <row r="15" spans="1:13" ht="16.5" customHeight="1">
      <c r="A15" s="4"/>
      <c r="B15" s="26" t="s">
        <v>47</v>
      </c>
      <c r="C15" s="21" t="s">
        <v>48</v>
      </c>
      <c r="D15" s="22">
        <v>1000</v>
      </c>
      <c r="E15" s="22">
        <v>300</v>
      </c>
      <c r="F15" s="22">
        <v>250</v>
      </c>
      <c r="G15" s="22">
        <v>200</v>
      </c>
      <c r="H15" s="22">
        <v>250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6.5" customHeight="1">
      <c r="A16" s="4"/>
      <c r="B16" s="26" t="s">
        <v>49</v>
      </c>
      <c r="C16" s="21" t="s">
        <v>50</v>
      </c>
      <c r="D16" s="22">
        <v>72909</v>
      </c>
      <c r="E16" s="22">
        <v>21873</v>
      </c>
      <c r="F16" s="22">
        <v>18227</v>
      </c>
      <c r="G16" s="22">
        <v>14582</v>
      </c>
      <c r="H16" s="22">
        <v>18227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6.5" customHeight="1">
      <c r="A17" s="4"/>
      <c r="B17" s="26" t="s">
        <v>51</v>
      </c>
      <c r="C17" s="21" t="s">
        <v>52</v>
      </c>
      <c r="D17" s="22">
        <v>12750</v>
      </c>
      <c r="E17" s="22">
        <v>3825</v>
      </c>
      <c r="F17" s="22">
        <v>3187</v>
      </c>
      <c r="G17" s="22">
        <v>2550</v>
      </c>
      <c r="H17" s="22">
        <v>3188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6.5" customHeight="1">
      <c r="A18" s="4"/>
      <c r="B18" s="26" t="s">
        <v>53</v>
      </c>
      <c r="C18" s="21" t="s">
        <v>54</v>
      </c>
      <c r="D18" s="22">
        <v>326785</v>
      </c>
      <c r="E18" s="22">
        <v>98035</v>
      </c>
      <c r="F18" s="22">
        <v>81696</v>
      </c>
      <c r="G18" s="22">
        <v>65357</v>
      </c>
      <c r="H18" s="22">
        <v>81697</v>
      </c>
      <c r="I18" s="1">
        <v>326785</v>
      </c>
      <c r="J18" s="1">
        <v>98035</v>
      </c>
      <c r="K18" s="1">
        <v>81696</v>
      </c>
      <c r="L18" s="1">
        <v>65357</v>
      </c>
      <c r="M18" s="1">
        <v>81697</v>
      </c>
    </row>
    <row r="19" spans="1:13" ht="16.5" customHeight="1">
      <c r="A19" s="4"/>
      <c r="B19" s="26" t="s">
        <v>55</v>
      </c>
      <c r="C19" s="21" t="s">
        <v>56</v>
      </c>
      <c r="D19" s="22">
        <v>212752</v>
      </c>
      <c r="E19" s="22">
        <v>63825</v>
      </c>
      <c r="F19" s="22">
        <v>53188</v>
      </c>
      <c r="G19" s="22">
        <v>42550</v>
      </c>
      <c r="H19" s="22">
        <v>53189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6.5" customHeight="1">
      <c r="A20" s="4"/>
      <c r="B20" s="26" t="s">
        <v>57</v>
      </c>
      <c r="C20" s="21" t="s">
        <v>58</v>
      </c>
      <c r="D20" s="22">
        <v>42218</v>
      </c>
      <c r="E20" s="22">
        <v>12666</v>
      </c>
      <c r="F20" s="22">
        <v>10554</v>
      </c>
      <c r="G20" s="22">
        <v>8444</v>
      </c>
      <c r="H20" s="22">
        <v>10554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6.5" customHeight="1">
      <c r="A21" s="4"/>
      <c r="B21" s="26" t="s">
        <v>59</v>
      </c>
      <c r="C21" s="21" t="s">
        <v>60</v>
      </c>
      <c r="D21" s="22">
        <v>71815</v>
      </c>
      <c r="E21" s="22">
        <v>21544</v>
      </c>
      <c r="F21" s="22">
        <v>17954</v>
      </c>
      <c r="G21" s="22">
        <v>14363</v>
      </c>
      <c r="H21" s="22">
        <v>17954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6.5" customHeight="1">
      <c r="A22" s="4"/>
      <c r="B22" s="26" t="s">
        <v>61</v>
      </c>
      <c r="C22" s="21" t="s">
        <v>62</v>
      </c>
      <c r="D22" s="22">
        <v>524034</v>
      </c>
      <c r="E22" s="22">
        <v>241123</v>
      </c>
      <c r="F22" s="22">
        <v>101040</v>
      </c>
      <c r="G22" s="22">
        <v>80831</v>
      </c>
      <c r="H22" s="22">
        <v>101040</v>
      </c>
      <c r="I22" s="1">
        <v>524034</v>
      </c>
      <c r="J22" s="1">
        <v>241123</v>
      </c>
      <c r="K22" s="1">
        <v>101040</v>
      </c>
      <c r="L22" s="1">
        <v>80831</v>
      </c>
      <c r="M22" s="1">
        <v>101040</v>
      </c>
    </row>
    <row r="23" spans="1:13" ht="16.5" customHeight="1">
      <c r="A23" s="4"/>
      <c r="B23" s="26" t="s">
        <v>63</v>
      </c>
      <c r="C23" s="21" t="s">
        <v>64</v>
      </c>
      <c r="D23" s="22">
        <v>130000</v>
      </c>
      <c r="E23" s="22">
        <v>39000</v>
      </c>
      <c r="F23" s="22">
        <v>32500</v>
      </c>
      <c r="G23" s="22">
        <v>26000</v>
      </c>
      <c r="H23" s="22">
        <v>32500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6.5" customHeight="1">
      <c r="A24" s="4"/>
      <c r="B24" s="26" t="s">
        <v>65</v>
      </c>
      <c r="C24" s="21" t="s">
        <v>66</v>
      </c>
      <c r="D24" s="22">
        <v>19000</v>
      </c>
      <c r="E24" s="22">
        <v>5700</v>
      </c>
      <c r="F24" s="22">
        <v>4750</v>
      </c>
      <c r="G24" s="22">
        <v>3800</v>
      </c>
      <c r="H24" s="22">
        <v>4750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6.5" customHeight="1">
      <c r="A25" s="4"/>
      <c r="B25" s="26" t="s">
        <v>67</v>
      </c>
      <c r="C25" s="21" t="s">
        <v>68</v>
      </c>
      <c r="D25" s="22">
        <v>18147</v>
      </c>
      <c r="E25" s="22">
        <v>5444</v>
      </c>
      <c r="F25" s="22">
        <v>4537</v>
      </c>
      <c r="G25" s="22">
        <v>3629</v>
      </c>
      <c r="H25" s="22">
        <v>4537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6.5" customHeight="1">
      <c r="A26" s="4"/>
      <c r="B26" s="26" t="s">
        <v>69</v>
      </c>
      <c r="C26" s="21" t="s">
        <v>70</v>
      </c>
      <c r="D26" s="22">
        <v>99081</v>
      </c>
      <c r="E26" s="22">
        <v>66881</v>
      </c>
      <c r="F26" s="22">
        <v>11500</v>
      </c>
      <c r="G26" s="22">
        <v>9200</v>
      </c>
      <c r="H26" s="22">
        <v>11500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6.5" customHeight="1">
      <c r="A27" s="4"/>
      <c r="B27" s="26" t="s">
        <v>71</v>
      </c>
      <c r="C27" s="21" t="s">
        <v>72</v>
      </c>
      <c r="D27" s="22">
        <v>130000</v>
      </c>
      <c r="E27" s="22">
        <v>39000</v>
      </c>
      <c r="F27" s="22">
        <v>32500</v>
      </c>
      <c r="G27" s="22">
        <v>26000</v>
      </c>
      <c r="H27" s="22">
        <v>32500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6.5" customHeight="1">
      <c r="A28" s="4"/>
      <c r="B28" s="26" t="s">
        <v>73</v>
      </c>
      <c r="C28" s="21" t="s">
        <v>74</v>
      </c>
      <c r="D28" s="22">
        <v>61080</v>
      </c>
      <c r="E28" s="22">
        <v>18970</v>
      </c>
      <c r="F28" s="22">
        <v>15039</v>
      </c>
      <c r="G28" s="22">
        <v>12031</v>
      </c>
      <c r="H28" s="22">
        <v>15040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6.5" customHeight="1">
      <c r="A29" s="4"/>
      <c r="B29" s="26" t="s">
        <v>75</v>
      </c>
      <c r="C29" s="21" t="s">
        <v>76</v>
      </c>
      <c r="D29" s="22">
        <v>65871</v>
      </c>
      <c r="E29" s="22">
        <v>65871</v>
      </c>
      <c r="F29" s="22">
        <v>0</v>
      </c>
      <c r="G29" s="22">
        <v>0</v>
      </c>
      <c r="H29" s="22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6.5" customHeight="1">
      <c r="A30" s="4"/>
      <c r="B30" s="26" t="s">
        <v>77</v>
      </c>
      <c r="C30" s="21" t="s">
        <v>78</v>
      </c>
      <c r="D30" s="22">
        <v>855</v>
      </c>
      <c r="E30" s="22">
        <v>257</v>
      </c>
      <c r="F30" s="22">
        <v>214</v>
      </c>
      <c r="G30" s="22">
        <v>171</v>
      </c>
      <c r="H30" s="22">
        <v>213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6.5" customHeight="1">
      <c r="A31" s="4"/>
      <c r="B31" s="26" t="s">
        <v>79</v>
      </c>
      <c r="C31" s="21" t="s">
        <v>80</v>
      </c>
      <c r="D31" s="22">
        <v>866</v>
      </c>
      <c r="E31" s="22">
        <v>260</v>
      </c>
      <c r="F31" s="22">
        <v>216</v>
      </c>
      <c r="G31" s="22">
        <v>173</v>
      </c>
      <c r="H31" s="22">
        <v>217</v>
      </c>
      <c r="I31" s="1">
        <v>866</v>
      </c>
      <c r="J31" s="1">
        <v>260</v>
      </c>
      <c r="K31" s="1">
        <v>216</v>
      </c>
      <c r="L31" s="1">
        <v>173</v>
      </c>
      <c r="M31" s="1">
        <v>217</v>
      </c>
    </row>
    <row r="32" spans="1:13" ht="16.5" customHeight="1">
      <c r="A32" s="4"/>
      <c r="B32" s="26" t="s">
        <v>81</v>
      </c>
      <c r="C32" s="21" t="s">
        <v>82</v>
      </c>
      <c r="D32" s="22">
        <v>866</v>
      </c>
      <c r="E32" s="22">
        <v>260</v>
      </c>
      <c r="F32" s="22">
        <v>216</v>
      </c>
      <c r="G32" s="22">
        <v>173</v>
      </c>
      <c r="H32" s="22">
        <v>217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8" ht="15.75" customHeight="1">
      <c r="A33" s="4"/>
      <c r="B33" s="53" t="s">
        <v>83</v>
      </c>
      <c r="C33" s="53"/>
      <c r="D33" s="22">
        <f>SUM(I12:I32)</f>
        <v>2374746</v>
      </c>
      <c r="E33" s="22">
        <f>SUM(J12:J32)</f>
        <v>797545</v>
      </c>
      <c r="F33" s="22">
        <f>SUM(K12:K32)</f>
        <v>563285</v>
      </c>
      <c r="G33" s="22">
        <f>SUM(L12:L32)</f>
        <v>450628</v>
      </c>
      <c r="H33" s="22">
        <f>SUM(M12:M32)</f>
        <v>563288</v>
      </c>
    </row>
    <row r="34" spans="1:7" ht="15.75" customHeight="1">
      <c r="A34" s="4"/>
      <c r="B34" s="15"/>
      <c r="C34" s="16"/>
      <c r="D34" s="17"/>
      <c r="E34" s="17"/>
      <c r="F34" s="17"/>
      <c r="G34" s="17"/>
    </row>
    <row r="35" spans="1:8" ht="15.75" customHeight="1">
      <c r="A35" s="4"/>
      <c r="B35" s="53" t="s">
        <v>84</v>
      </c>
      <c r="C35" s="53"/>
      <c r="D35" s="22">
        <f>SUM(D33)</f>
        <v>2374746</v>
      </c>
      <c r="E35" s="22">
        <f>SUM(E33)</f>
        <v>797545</v>
      </c>
      <c r="F35" s="22">
        <f>SUM(F33)</f>
        <v>563285</v>
      </c>
      <c r="G35" s="22">
        <f>SUM(G33)</f>
        <v>450628</v>
      </c>
      <c r="H35" s="22">
        <f>SUM(H33)</f>
        <v>563288</v>
      </c>
    </row>
    <row r="36" spans="1:7" ht="15.75" customHeight="1">
      <c r="A36" s="4"/>
      <c r="B36" s="15"/>
      <c r="C36" s="16"/>
      <c r="D36" s="17"/>
      <c r="E36" s="17"/>
      <c r="F36" s="17"/>
      <c r="G36" s="17"/>
    </row>
    <row r="37" spans="1:8" ht="16.5" customHeight="1">
      <c r="A37" s="4"/>
      <c r="B37" s="51" t="s">
        <v>85</v>
      </c>
      <c r="C37" s="51"/>
      <c r="D37" s="51"/>
      <c r="E37" s="51"/>
      <c r="F37" s="51"/>
      <c r="G37" s="51"/>
      <c r="H37" s="51"/>
    </row>
    <row r="38" spans="1:8" ht="16.5" customHeight="1">
      <c r="A38" s="4"/>
      <c r="B38" s="52" t="s">
        <v>40</v>
      </c>
      <c r="C38" s="52"/>
      <c r="D38" s="52"/>
      <c r="E38" s="52"/>
      <c r="F38" s="52"/>
      <c r="G38" s="52"/>
      <c r="H38" s="52"/>
    </row>
    <row r="39" spans="1:13" ht="16.5" customHeight="1">
      <c r="A39" s="4"/>
      <c r="B39" s="26" t="s">
        <v>61</v>
      </c>
      <c r="C39" s="21" t="s">
        <v>62</v>
      </c>
      <c r="D39" s="22">
        <v>8100</v>
      </c>
      <c r="E39" s="22">
        <v>2644</v>
      </c>
      <c r="F39" s="22">
        <v>1948</v>
      </c>
      <c r="G39" s="22">
        <v>1559</v>
      </c>
      <c r="H39" s="22">
        <v>1949</v>
      </c>
      <c r="I39" s="1">
        <v>8100</v>
      </c>
      <c r="J39" s="1">
        <v>2644</v>
      </c>
      <c r="K39" s="1">
        <v>1948</v>
      </c>
      <c r="L39" s="1">
        <v>1559</v>
      </c>
      <c r="M39" s="1">
        <v>1949</v>
      </c>
    </row>
    <row r="40" spans="1:13" ht="16.5" customHeight="1">
      <c r="A40" s="4"/>
      <c r="B40" s="26" t="s">
        <v>69</v>
      </c>
      <c r="C40" s="21" t="s">
        <v>70</v>
      </c>
      <c r="D40" s="22">
        <v>8100</v>
      </c>
      <c r="E40" s="22">
        <v>2644</v>
      </c>
      <c r="F40" s="22">
        <v>1948</v>
      </c>
      <c r="G40" s="22">
        <v>1559</v>
      </c>
      <c r="H40" s="22">
        <v>1949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8" ht="15.75" customHeight="1">
      <c r="A41" s="4"/>
      <c r="B41" s="53" t="s">
        <v>83</v>
      </c>
      <c r="C41" s="53"/>
      <c r="D41" s="22">
        <f>SUM(I39:I40)</f>
        <v>8100</v>
      </c>
      <c r="E41" s="22">
        <f>SUM(J39:J40)</f>
        <v>2644</v>
      </c>
      <c r="F41" s="22">
        <f>SUM(K39:K40)</f>
        <v>1948</v>
      </c>
      <c r="G41" s="22">
        <f>SUM(L39:L40)</f>
        <v>1559</v>
      </c>
      <c r="H41" s="22">
        <f>SUM(M39:M40)</f>
        <v>1949</v>
      </c>
    </row>
    <row r="42" spans="1:7" ht="15.75" customHeight="1">
      <c r="A42" s="4"/>
      <c r="B42" s="15"/>
      <c r="C42" s="16"/>
      <c r="D42" s="17"/>
      <c r="E42" s="17"/>
      <c r="F42" s="17"/>
      <c r="G42" s="17"/>
    </row>
    <row r="43" spans="1:8" ht="15.75" customHeight="1">
      <c r="A43" s="4"/>
      <c r="B43" s="53" t="s">
        <v>86</v>
      </c>
      <c r="C43" s="53"/>
      <c r="D43" s="22">
        <f>SUM(D41)</f>
        <v>8100</v>
      </c>
      <c r="E43" s="22">
        <f>SUM(E41)</f>
        <v>2644</v>
      </c>
      <c r="F43" s="22">
        <f>SUM(F41)</f>
        <v>1948</v>
      </c>
      <c r="G43" s="22">
        <f>SUM(G41)</f>
        <v>1559</v>
      </c>
      <c r="H43" s="22">
        <f>SUM(H41)</f>
        <v>1949</v>
      </c>
    </row>
    <row r="44" spans="1:7" ht="15.75" customHeight="1">
      <c r="A44" s="4"/>
      <c r="B44" s="15"/>
      <c r="C44" s="16"/>
      <c r="D44" s="17"/>
      <c r="E44" s="17"/>
      <c r="F44" s="17"/>
      <c r="G44" s="17"/>
    </row>
    <row r="45" spans="1:8" ht="15.75" customHeight="1">
      <c r="A45" s="4"/>
      <c r="B45" s="53" t="s">
        <v>87</v>
      </c>
      <c r="C45" s="53"/>
      <c r="D45" s="22">
        <f>SUM(D35,D43)</f>
        <v>2382846</v>
      </c>
      <c r="E45" s="22">
        <f>SUM(E35,E43)</f>
        <v>800189</v>
      </c>
      <c r="F45" s="22">
        <f>SUM(F35,F43)</f>
        <v>565233</v>
      </c>
      <c r="G45" s="22">
        <f>SUM(G35,G43)</f>
        <v>452187</v>
      </c>
      <c r="H45" s="22">
        <f>SUM(H35,H43)</f>
        <v>565237</v>
      </c>
    </row>
    <row r="46" spans="1:7" ht="15.75" customHeight="1">
      <c r="A46" s="4"/>
      <c r="B46" s="15"/>
      <c r="C46" s="16"/>
      <c r="D46" s="17"/>
      <c r="E46" s="17"/>
      <c r="F46" s="17"/>
      <c r="G46" s="17"/>
    </row>
    <row r="47" spans="1:8" ht="15.75" customHeight="1">
      <c r="A47" s="4"/>
      <c r="B47" s="53" t="s">
        <v>88</v>
      </c>
      <c r="C47" s="53"/>
      <c r="D47" s="22">
        <f>SUM(D45)</f>
        <v>2382846</v>
      </c>
      <c r="E47" s="22">
        <f>SUM(E45)</f>
        <v>800189</v>
      </c>
      <c r="F47" s="22">
        <f>SUM(F45)</f>
        <v>565233</v>
      </c>
      <c r="G47" s="22">
        <f>SUM(G45)</f>
        <v>452187</v>
      </c>
      <c r="H47" s="22">
        <f>SUM(H45)</f>
        <v>565237</v>
      </c>
    </row>
    <row r="48" spans="1:7" ht="16.5" customHeight="1">
      <c r="A48" s="4"/>
      <c r="B48" s="15"/>
      <c r="C48" s="16"/>
      <c r="D48" s="17"/>
      <c r="E48" s="17"/>
      <c r="F48" s="17"/>
      <c r="G48" s="17"/>
    </row>
    <row r="49" spans="1:7" ht="16.5" customHeight="1">
      <c r="A49" s="4"/>
      <c r="B49" s="15"/>
      <c r="C49" s="16"/>
      <c r="D49" s="17"/>
      <c r="E49" s="17"/>
      <c r="F49" s="17"/>
      <c r="G49" s="17"/>
    </row>
    <row r="50" spans="1:8" ht="16.5" customHeight="1">
      <c r="A50" s="4"/>
      <c r="B50" s="49" t="s">
        <v>89</v>
      </c>
      <c r="C50" s="49"/>
      <c r="D50" s="49"/>
      <c r="E50" s="49"/>
      <c r="F50" s="49"/>
      <c r="G50" s="49"/>
      <c r="H50" s="49"/>
    </row>
    <row r="51" spans="1:8" ht="16.5" customHeight="1">
      <c r="A51" s="4"/>
      <c r="B51" s="50" t="s">
        <v>28</v>
      </c>
      <c r="C51" s="50"/>
      <c r="D51" s="50"/>
      <c r="E51" s="50"/>
      <c r="F51" s="50"/>
      <c r="G51" s="50"/>
      <c r="H51" s="50"/>
    </row>
    <row r="52" spans="1:8" ht="16.5" customHeight="1">
      <c r="A52" s="4"/>
      <c r="B52" s="51" t="s">
        <v>90</v>
      </c>
      <c r="C52" s="51"/>
      <c r="D52" s="51"/>
      <c r="E52" s="51"/>
      <c r="F52" s="51"/>
      <c r="G52" s="51"/>
      <c r="H52" s="51"/>
    </row>
    <row r="53" spans="1:8" ht="16.5" customHeight="1">
      <c r="A53" s="4"/>
      <c r="B53" s="52" t="s">
        <v>40</v>
      </c>
      <c r="C53" s="52"/>
      <c r="D53" s="52"/>
      <c r="E53" s="52"/>
      <c r="F53" s="52"/>
      <c r="G53" s="52"/>
      <c r="H53" s="52"/>
    </row>
    <row r="54" spans="1:13" ht="16.5" customHeight="1">
      <c r="A54" s="4"/>
      <c r="B54" s="26" t="s">
        <v>41</v>
      </c>
      <c r="C54" s="21" t="s">
        <v>42</v>
      </c>
      <c r="D54" s="22">
        <v>206400</v>
      </c>
      <c r="E54" s="22">
        <v>61920</v>
      </c>
      <c r="F54" s="22">
        <v>51600</v>
      </c>
      <c r="G54" s="22">
        <v>41280</v>
      </c>
      <c r="H54" s="22">
        <v>51600</v>
      </c>
      <c r="I54" s="1">
        <v>206400</v>
      </c>
      <c r="J54" s="1">
        <v>61920</v>
      </c>
      <c r="K54" s="1">
        <v>51600</v>
      </c>
      <c r="L54" s="1">
        <v>41280</v>
      </c>
      <c r="M54" s="1">
        <v>51600</v>
      </c>
    </row>
    <row r="55" spans="1:13" ht="16.5" customHeight="1">
      <c r="A55" s="4"/>
      <c r="B55" s="26" t="s">
        <v>43</v>
      </c>
      <c r="C55" s="21" t="s">
        <v>44</v>
      </c>
      <c r="D55" s="22">
        <v>206400</v>
      </c>
      <c r="E55" s="22">
        <v>61920</v>
      </c>
      <c r="F55" s="22">
        <v>51600</v>
      </c>
      <c r="G55" s="22">
        <v>41280</v>
      </c>
      <c r="H55" s="22">
        <v>51600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16.5" customHeight="1">
      <c r="A56" s="4"/>
      <c r="B56" s="26" t="s">
        <v>45</v>
      </c>
      <c r="C56" s="21" t="s">
        <v>46</v>
      </c>
      <c r="D56" s="22">
        <v>34099</v>
      </c>
      <c r="E56" s="22">
        <v>10230</v>
      </c>
      <c r="F56" s="22">
        <v>8524</v>
      </c>
      <c r="G56" s="22">
        <v>6820</v>
      </c>
      <c r="H56" s="22">
        <v>8525</v>
      </c>
      <c r="I56" s="1">
        <v>34099</v>
      </c>
      <c r="J56" s="1">
        <v>10230</v>
      </c>
      <c r="K56" s="1">
        <v>8524</v>
      </c>
      <c r="L56" s="1">
        <v>6820</v>
      </c>
      <c r="M56" s="1">
        <v>8525</v>
      </c>
    </row>
    <row r="57" spans="1:13" ht="16.5" customHeight="1">
      <c r="A57" s="4"/>
      <c r="B57" s="26" t="s">
        <v>49</v>
      </c>
      <c r="C57" s="21" t="s">
        <v>50</v>
      </c>
      <c r="D57" s="22">
        <v>16459</v>
      </c>
      <c r="E57" s="22">
        <v>4938</v>
      </c>
      <c r="F57" s="22">
        <v>4114</v>
      </c>
      <c r="G57" s="22">
        <v>3292</v>
      </c>
      <c r="H57" s="22">
        <v>4115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ht="16.5" customHeight="1">
      <c r="A58" s="4"/>
      <c r="B58" s="26" t="s">
        <v>51</v>
      </c>
      <c r="C58" s="21" t="s">
        <v>52</v>
      </c>
      <c r="D58" s="22">
        <v>17640</v>
      </c>
      <c r="E58" s="22">
        <v>5292</v>
      </c>
      <c r="F58" s="22">
        <v>4410</v>
      </c>
      <c r="G58" s="22">
        <v>3528</v>
      </c>
      <c r="H58" s="22">
        <v>4410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ht="16.5" customHeight="1">
      <c r="A59" s="4"/>
      <c r="B59" s="26" t="s">
        <v>53</v>
      </c>
      <c r="C59" s="21" t="s">
        <v>54</v>
      </c>
      <c r="D59" s="22">
        <v>39670</v>
      </c>
      <c r="E59" s="22">
        <v>11901</v>
      </c>
      <c r="F59" s="22">
        <v>9920</v>
      </c>
      <c r="G59" s="22">
        <v>7934</v>
      </c>
      <c r="H59" s="22">
        <v>9915</v>
      </c>
      <c r="I59" s="1">
        <v>39670</v>
      </c>
      <c r="J59" s="1">
        <v>11901</v>
      </c>
      <c r="K59" s="1">
        <v>9920</v>
      </c>
      <c r="L59" s="1">
        <v>7934</v>
      </c>
      <c r="M59" s="1">
        <v>9915</v>
      </c>
    </row>
    <row r="60" spans="1:13" ht="16.5" customHeight="1">
      <c r="A60" s="4"/>
      <c r="B60" s="26" t="s">
        <v>55</v>
      </c>
      <c r="C60" s="21" t="s">
        <v>56</v>
      </c>
      <c r="D60" s="22">
        <v>25596</v>
      </c>
      <c r="E60" s="22">
        <v>7679</v>
      </c>
      <c r="F60" s="22">
        <v>6401</v>
      </c>
      <c r="G60" s="22">
        <v>5120</v>
      </c>
      <c r="H60" s="22">
        <v>6396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6.5" customHeight="1">
      <c r="A61" s="4"/>
      <c r="B61" s="26" t="s">
        <v>59</v>
      </c>
      <c r="C61" s="21" t="s">
        <v>60</v>
      </c>
      <c r="D61" s="22">
        <v>9907</v>
      </c>
      <c r="E61" s="22">
        <v>2972</v>
      </c>
      <c r="F61" s="22">
        <v>2477</v>
      </c>
      <c r="G61" s="22">
        <v>1981</v>
      </c>
      <c r="H61" s="22">
        <v>2477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ht="16.5" customHeight="1">
      <c r="A62" s="4"/>
      <c r="B62" s="26" t="s">
        <v>91</v>
      </c>
      <c r="C62" s="21" t="s">
        <v>92</v>
      </c>
      <c r="D62" s="22">
        <v>4167</v>
      </c>
      <c r="E62" s="22">
        <v>1250</v>
      </c>
      <c r="F62" s="22">
        <v>1042</v>
      </c>
      <c r="G62" s="22">
        <v>833</v>
      </c>
      <c r="H62" s="22">
        <v>1042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ht="16.5" customHeight="1">
      <c r="A63" s="4"/>
      <c r="B63" s="26" t="s">
        <v>61</v>
      </c>
      <c r="C63" s="21" t="s">
        <v>62</v>
      </c>
      <c r="D63" s="22">
        <v>14448</v>
      </c>
      <c r="E63" s="22">
        <v>14225</v>
      </c>
      <c r="F63" s="22">
        <v>79</v>
      </c>
      <c r="G63" s="22">
        <v>64</v>
      </c>
      <c r="H63" s="22">
        <v>80</v>
      </c>
      <c r="I63" s="1">
        <v>14448</v>
      </c>
      <c r="J63" s="1">
        <v>14225</v>
      </c>
      <c r="K63" s="1">
        <v>79</v>
      </c>
      <c r="L63" s="1">
        <v>64</v>
      </c>
      <c r="M63" s="1">
        <v>80</v>
      </c>
    </row>
    <row r="64" spans="1:13" ht="16.5" customHeight="1">
      <c r="A64" s="4"/>
      <c r="B64" s="26" t="s">
        <v>73</v>
      </c>
      <c r="C64" s="21" t="s">
        <v>74</v>
      </c>
      <c r="D64" s="22">
        <v>319</v>
      </c>
      <c r="E64" s="22">
        <v>96</v>
      </c>
      <c r="F64" s="22">
        <v>79</v>
      </c>
      <c r="G64" s="22">
        <v>64</v>
      </c>
      <c r="H64" s="22">
        <v>80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6.5" customHeight="1">
      <c r="A65" s="4"/>
      <c r="B65" s="26" t="s">
        <v>75</v>
      </c>
      <c r="C65" s="21" t="s">
        <v>76</v>
      </c>
      <c r="D65" s="22">
        <v>14129</v>
      </c>
      <c r="E65" s="22">
        <v>14129</v>
      </c>
      <c r="F65" s="22">
        <v>0</v>
      </c>
      <c r="G65" s="22">
        <v>0</v>
      </c>
      <c r="H65" s="22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8" ht="15.75" customHeight="1">
      <c r="A66" s="4"/>
      <c r="B66" s="53" t="s">
        <v>83</v>
      </c>
      <c r="C66" s="53"/>
      <c r="D66" s="22">
        <f>SUM(I54:I65)</f>
        <v>294617</v>
      </c>
      <c r="E66" s="22">
        <f>SUM(J54:J65)</f>
        <v>98276</v>
      </c>
      <c r="F66" s="22">
        <f>SUM(K54:K65)</f>
        <v>70123</v>
      </c>
      <c r="G66" s="22">
        <f>SUM(L54:L65)</f>
        <v>56098</v>
      </c>
      <c r="H66" s="22">
        <f>SUM(M54:M65)</f>
        <v>70120</v>
      </c>
    </row>
    <row r="67" spans="1:7" ht="15.75" customHeight="1">
      <c r="A67" s="4"/>
      <c r="B67" s="15"/>
      <c r="C67" s="16"/>
      <c r="D67" s="17"/>
      <c r="E67" s="17"/>
      <c r="F67" s="17"/>
      <c r="G67" s="17"/>
    </row>
    <row r="68" spans="1:8" ht="15.75" customHeight="1">
      <c r="A68" s="4"/>
      <c r="B68" s="53" t="s">
        <v>93</v>
      </c>
      <c r="C68" s="53"/>
      <c r="D68" s="22">
        <f>SUM(D66)</f>
        <v>294617</v>
      </c>
      <c r="E68" s="22">
        <f>SUM(E66)</f>
        <v>98276</v>
      </c>
      <c r="F68" s="22">
        <f>SUM(F66)</f>
        <v>70123</v>
      </c>
      <c r="G68" s="22">
        <f>SUM(G66)</f>
        <v>56098</v>
      </c>
      <c r="H68" s="22">
        <f>SUM(H66)</f>
        <v>70120</v>
      </c>
    </row>
    <row r="69" spans="1:7" ht="15.75" customHeight="1">
      <c r="A69" s="4"/>
      <c r="B69" s="15"/>
      <c r="C69" s="16"/>
      <c r="D69" s="17"/>
      <c r="E69" s="17"/>
      <c r="F69" s="17"/>
      <c r="G69" s="17"/>
    </row>
    <row r="70" spans="1:8" ht="16.5" customHeight="1">
      <c r="A70" s="4"/>
      <c r="B70" s="51" t="s">
        <v>94</v>
      </c>
      <c r="C70" s="51"/>
      <c r="D70" s="51"/>
      <c r="E70" s="51"/>
      <c r="F70" s="51"/>
      <c r="G70" s="51"/>
      <c r="H70" s="51"/>
    </row>
    <row r="71" spans="1:8" ht="16.5" customHeight="1">
      <c r="A71" s="4"/>
      <c r="B71" s="52" t="s">
        <v>40</v>
      </c>
      <c r="C71" s="52"/>
      <c r="D71" s="52"/>
      <c r="E71" s="52"/>
      <c r="F71" s="52"/>
      <c r="G71" s="52"/>
      <c r="H71" s="52"/>
    </row>
    <row r="72" spans="1:13" ht="16.5" customHeight="1">
      <c r="A72" s="4"/>
      <c r="B72" s="26" t="s">
        <v>61</v>
      </c>
      <c r="C72" s="21" t="s">
        <v>62</v>
      </c>
      <c r="D72" s="22">
        <v>583</v>
      </c>
      <c r="E72" s="22">
        <v>175</v>
      </c>
      <c r="F72" s="22">
        <v>146</v>
      </c>
      <c r="G72" s="22">
        <v>117</v>
      </c>
      <c r="H72" s="22">
        <v>145</v>
      </c>
      <c r="I72" s="1">
        <v>583</v>
      </c>
      <c r="J72" s="1">
        <v>175</v>
      </c>
      <c r="K72" s="1">
        <v>146</v>
      </c>
      <c r="L72" s="1">
        <v>117</v>
      </c>
      <c r="M72" s="1">
        <v>145</v>
      </c>
    </row>
    <row r="73" spans="1:13" ht="16.5" customHeight="1">
      <c r="A73" s="4"/>
      <c r="B73" s="26" t="s">
        <v>95</v>
      </c>
      <c r="C73" s="21" t="s">
        <v>96</v>
      </c>
      <c r="D73" s="22">
        <v>324</v>
      </c>
      <c r="E73" s="22">
        <v>97</v>
      </c>
      <c r="F73" s="22">
        <v>81</v>
      </c>
      <c r="G73" s="22">
        <v>65</v>
      </c>
      <c r="H73" s="22">
        <v>81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ht="16.5" customHeight="1">
      <c r="A74" s="4"/>
      <c r="B74" s="26" t="s">
        <v>69</v>
      </c>
      <c r="C74" s="21" t="s">
        <v>70</v>
      </c>
      <c r="D74" s="22">
        <v>259</v>
      </c>
      <c r="E74" s="22">
        <v>78</v>
      </c>
      <c r="F74" s="22">
        <v>65</v>
      </c>
      <c r="G74" s="22">
        <v>52</v>
      </c>
      <c r="H74" s="22">
        <v>64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8" ht="15.75" customHeight="1">
      <c r="A75" s="4"/>
      <c r="B75" s="53" t="s">
        <v>83</v>
      </c>
      <c r="C75" s="53"/>
      <c r="D75" s="22">
        <f>SUM(I72:I74)</f>
        <v>583</v>
      </c>
      <c r="E75" s="22">
        <f>SUM(J72:J74)</f>
        <v>175</v>
      </c>
      <c r="F75" s="22">
        <f>SUM(K72:K74)</f>
        <v>146</v>
      </c>
      <c r="G75" s="22">
        <f>SUM(L72:L74)</f>
        <v>117</v>
      </c>
      <c r="H75" s="22">
        <f>SUM(M72:M74)</f>
        <v>145</v>
      </c>
    </row>
    <row r="76" spans="1:7" ht="15.75" customHeight="1">
      <c r="A76" s="4"/>
      <c r="B76" s="15"/>
      <c r="C76" s="16"/>
      <c r="D76" s="17"/>
      <c r="E76" s="17"/>
      <c r="F76" s="17"/>
      <c r="G76" s="17"/>
    </row>
    <row r="77" spans="1:8" ht="15.75" customHeight="1">
      <c r="A77" s="4"/>
      <c r="B77" s="53" t="s">
        <v>97</v>
      </c>
      <c r="C77" s="53"/>
      <c r="D77" s="22">
        <f>SUM(D75)</f>
        <v>583</v>
      </c>
      <c r="E77" s="22">
        <f>SUM(E75)</f>
        <v>175</v>
      </c>
      <c r="F77" s="22">
        <f>SUM(F75)</f>
        <v>146</v>
      </c>
      <c r="G77" s="22">
        <f>SUM(G75)</f>
        <v>117</v>
      </c>
      <c r="H77" s="22">
        <f>SUM(H75)</f>
        <v>145</v>
      </c>
    </row>
    <row r="78" spans="1:7" ht="15.75" customHeight="1">
      <c r="A78" s="4"/>
      <c r="B78" s="15"/>
      <c r="C78" s="16"/>
      <c r="D78" s="17"/>
      <c r="E78" s="17"/>
      <c r="F78" s="17"/>
      <c r="G78" s="17"/>
    </row>
    <row r="79" spans="1:8" ht="15.75" customHeight="1">
      <c r="A79" s="4"/>
      <c r="B79" s="53" t="s">
        <v>87</v>
      </c>
      <c r="C79" s="53"/>
      <c r="D79" s="22">
        <f>SUM(D68,D77)</f>
        <v>295200</v>
      </c>
      <c r="E79" s="22">
        <f>SUM(E68,E77)</f>
        <v>98451</v>
      </c>
      <c r="F79" s="22">
        <f>SUM(F68,F77)</f>
        <v>70269</v>
      </c>
      <c r="G79" s="22">
        <f>SUM(G68,G77)</f>
        <v>56215</v>
      </c>
      <c r="H79" s="22">
        <f>SUM(H68,H77)</f>
        <v>70265</v>
      </c>
    </row>
    <row r="80" spans="1:7" ht="15.75" customHeight="1">
      <c r="A80" s="4"/>
      <c r="B80" s="15"/>
      <c r="C80" s="16"/>
      <c r="D80" s="17"/>
      <c r="E80" s="17"/>
      <c r="F80" s="17"/>
      <c r="G80" s="17"/>
    </row>
    <row r="81" spans="1:8" ht="15.75" customHeight="1">
      <c r="A81" s="4"/>
      <c r="B81" s="53" t="s">
        <v>98</v>
      </c>
      <c r="C81" s="53"/>
      <c r="D81" s="22">
        <f>SUM(D79)</f>
        <v>295200</v>
      </c>
      <c r="E81" s="22">
        <f>SUM(E79)</f>
        <v>98451</v>
      </c>
      <c r="F81" s="22">
        <f>SUM(F79)</f>
        <v>70269</v>
      </c>
      <c r="G81" s="22">
        <f>SUM(G79)</f>
        <v>56215</v>
      </c>
      <c r="H81" s="22">
        <f>SUM(H79)</f>
        <v>70265</v>
      </c>
    </row>
    <row r="82" spans="1:7" ht="16.5" customHeight="1">
      <c r="A82" s="4"/>
      <c r="B82" s="15"/>
      <c r="C82" s="16"/>
      <c r="D82" s="17"/>
      <c r="E82" s="17"/>
      <c r="F82" s="17"/>
      <c r="G82" s="17"/>
    </row>
    <row r="83" spans="1:7" ht="16.5" customHeight="1">
      <c r="A83" s="4"/>
      <c r="B83" s="15"/>
      <c r="C83" s="16"/>
      <c r="D83" s="17"/>
      <c r="E83" s="17"/>
      <c r="F83" s="17"/>
      <c r="G83" s="17"/>
    </row>
    <row r="84" spans="1:7" ht="16.5" customHeight="1">
      <c r="A84" s="4"/>
      <c r="B84" s="15"/>
      <c r="C84" s="16"/>
      <c r="D84" s="17"/>
      <c r="E84" s="17"/>
      <c r="F84" s="17"/>
      <c r="G84" s="17"/>
    </row>
    <row r="85" spans="1:8" ht="16.5" customHeight="1">
      <c r="A85" s="4"/>
      <c r="B85" s="25"/>
      <c r="C85" s="16" t="s">
        <v>22</v>
      </c>
      <c r="D85" s="22">
        <f>SUM(D47,D81)</f>
        <v>2678046</v>
      </c>
      <c r="E85" s="22">
        <f>SUM(E47,E81)</f>
        <v>898640</v>
      </c>
      <c r="F85" s="22">
        <f>SUM(F47,F81)</f>
        <v>635502</v>
      </c>
      <c r="G85" s="22">
        <f>SUM(G47,G81)</f>
        <v>508402</v>
      </c>
      <c r="H85" s="22">
        <f>SUM(H47,H81)</f>
        <v>635502</v>
      </c>
    </row>
  </sheetData>
  <sheetProtection selectLockedCells="1" selectUnlockedCells="1"/>
  <mergeCells count="26">
    <mergeCell ref="B79:C79"/>
    <mergeCell ref="B81:C81"/>
    <mergeCell ref="B66:C66"/>
    <mergeCell ref="B68:C68"/>
    <mergeCell ref="B70:H70"/>
    <mergeCell ref="B71:H71"/>
    <mergeCell ref="B75:C75"/>
    <mergeCell ref="B77:C77"/>
    <mergeCell ref="B45:C45"/>
    <mergeCell ref="B47:C47"/>
    <mergeCell ref="B50:H50"/>
    <mergeCell ref="B51:H51"/>
    <mergeCell ref="B52:H52"/>
    <mergeCell ref="B53:H53"/>
    <mergeCell ref="B33:C33"/>
    <mergeCell ref="B35:C35"/>
    <mergeCell ref="B37:H37"/>
    <mergeCell ref="B38:H38"/>
    <mergeCell ref="B41:C41"/>
    <mergeCell ref="B43:C43"/>
    <mergeCell ref="B2:H2"/>
    <mergeCell ref="B3:H3"/>
    <mergeCell ref="B8:H8"/>
    <mergeCell ref="B9:H9"/>
    <mergeCell ref="B10:H10"/>
    <mergeCell ref="B11:H11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H2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7109375" style="1" customWidth="1"/>
    <col min="244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49" t="s">
        <v>38</v>
      </c>
      <c r="C8" s="49"/>
      <c r="D8" s="49"/>
      <c r="E8" s="49"/>
      <c r="F8" s="49"/>
      <c r="G8" s="49"/>
      <c r="H8" s="49"/>
    </row>
    <row r="9" spans="1:8" ht="16.5" customHeight="1">
      <c r="A9" s="4"/>
      <c r="B9" s="50" t="s">
        <v>40</v>
      </c>
      <c r="C9" s="50"/>
      <c r="D9" s="50"/>
      <c r="E9" s="50"/>
      <c r="F9" s="50"/>
      <c r="G9" s="50"/>
      <c r="H9" s="50"/>
    </row>
    <row r="10" spans="1:13" ht="16.5" customHeight="1">
      <c r="A10" s="4"/>
      <c r="B10" s="27" t="s">
        <v>41</v>
      </c>
      <c r="C10" s="21" t="s">
        <v>42</v>
      </c>
      <c r="D10" s="22">
        <v>1436402</v>
      </c>
      <c r="E10" s="22">
        <v>432129</v>
      </c>
      <c r="F10" s="22">
        <v>358669</v>
      </c>
      <c r="G10" s="22">
        <v>286935</v>
      </c>
      <c r="H10" s="22">
        <v>358669</v>
      </c>
      <c r="I10" s="1">
        <v>1436402</v>
      </c>
      <c r="J10" s="1">
        <v>432129</v>
      </c>
      <c r="K10" s="1">
        <v>358669</v>
      </c>
      <c r="L10" s="1">
        <v>286935</v>
      </c>
      <c r="M10" s="1">
        <v>358669</v>
      </c>
    </row>
    <row r="11" spans="1:13" ht="16.5" customHeight="1">
      <c r="A11" s="4"/>
      <c r="B11" s="27" t="s">
        <v>43</v>
      </c>
      <c r="C11" s="21" t="s">
        <v>44</v>
      </c>
      <c r="D11" s="22">
        <v>1436402</v>
      </c>
      <c r="E11" s="22">
        <v>432129</v>
      </c>
      <c r="F11" s="22">
        <v>358669</v>
      </c>
      <c r="G11" s="22">
        <v>286935</v>
      </c>
      <c r="H11" s="22">
        <v>358669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6.5" customHeight="1">
      <c r="A12" s="4"/>
      <c r="B12" s="27" t="s">
        <v>45</v>
      </c>
      <c r="C12" s="21" t="s">
        <v>46</v>
      </c>
      <c r="D12" s="22">
        <v>86659</v>
      </c>
      <c r="E12" s="22">
        <v>25998</v>
      </c>
      <c r="F12" s="22">
        <v>21664</v>
      </c>
      <c r="G12" s="22">
        <v>17332</v>
      </c>
      <c r="H12" s="22">
        <v>21665</v>
      </c>
      <c r="I12" s="1">
        <v>86659</v>
      </c>
      <c r="J12" s="1">
        <v>25998</v>
      </c>
      <c r="K12" s="1">
        <v>21664</v>
      </c>
      <c r="L12" s="1">
        <v>17332</v>
      </c>
      <c r="M12" s="1">
        <v>21665</v>
      </c>
    </row>
    <row r="13" spans="1:13" ht="16.5" customHeight="1">
      <c r="A13" s="4"/>
      <c r="B13" s="27" t="s">
        <v>47</v>
      </c>
      <c r="C13" s="21" t="s">
        <v>48</v>
      </c>
      <c r="D13" s="22">
        <v>1000</v>
      </c>
      <c r="E13" s="22">
        <v>300</v>
      </c>
      <c r="F13" s="22">
        <v>250</v>
      </c>
      <c r="G13" s="22">
        <v>200</v>
      </c>
      <c r="H13" s="22">
        <v>250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6.5" customHeight="1">
      <c r="A14" s="4"/>
      <c r="B14" s="27" t="s">
        <v>49</v>
      </c>
      <c r="C14" s="21" t="s">
        <v>50</v>
      </c>
      <c r="D14" s="22">
        <v>72909</v>
      </c>
      <c r="E14" s="22">
        <v>21873</v>
      </c>
      <c r="F14" s="22">
        <v>18227</v>
      </c>
      <c r="G14" s="22">
        <v>14582</v>
      </c>
      <c r="H14" s="22">
        <v>18227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6.5" customHeight="1">
      <c r="A15" s="4"/>
      <c r="B15" s="27" t="s">
        <v>51</v>
      </c>
      <c r="C15" s="21" t="s">
        <v>52</v>
      </c>
      <c r="D15" s="22">
        <v>12750</v>
      </c>
      <c r="E15" s="22">
        <v>3825</v>
      </c>
      <c r="F15" s="22">
        <v>3187</v>
      </c>
      <c r="G15" s="22">
        <v>2550</v>
      </c>
      <c r="H15" s="22">
        <v>3188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6.5" customHeight="1">
      <c r="A16" s="4"/>
      <c r="B16" s="27" t="s">
        <v>53</v>
      </c>
      <c r="C16" s="21" t="s">
        <v>54</v>
      </c>
      <c r="D16" s="22">
        <v>326785</v>
      </c>
      <c r="E16" s="22">
        <v>98035</v>
      </c>
      <c r="F16" s="22">
        <v>81696</v>
      </c>
      <c r="G16" s="22">
        <v>65357</v>
      </c>
      <c r="H16" s="22">
        <v>81697</v>
      </c>
      <c r="I16" s="1">
        <v>326785</v>
      </c>
      <c r="J16" s="1">
        <v>98035</v>
      </c>
      <c r="K16" s="1">
        <v>81696</v>
      </c>
      <c r="L16" s="1">
        <v>65357</v>
      </c>
      <c r="M16" s="1">
        <v>81697</v>
      </c>
    </row>
    <row r="17" spans="1:13" ht="16.5" customHeight="1">
      <c r="A17" s="4"/>
      <c r="B17" s="27" t="s">
        <v>55</v>
      </c>
      <c r="C17" s="21" t="s">
        <v>56</v>
      </c>
      <c r="D17" s="22">
        <v>212752</v>
      </c>
      <c r="E17" s="22">
        <v>63825</v>
      </c>
      <c r="F17" s="22">
        <v>53188</v>
      </c>
      <c r="G17" s="22">
        <v>42550</v>
      </c>
      <c r="H17" s="22">
        <v>53189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6.5" customHeight="1">
      <c r="A18" s="4"/>
      <c r="B18" s="27" t="s">
        <v>57</v>
      </c>
      <c r="C18" s="21" t="s">
        <v>58</v>
      </c>
      <c r="D18" s="22">
        <v>42218</v>
      </c>
      <c r="E18" s="22">
        <v>12666</v>
      </c>
      <c r="F18" s="22">
        <v>10554</v>
      </c>
      <c r="G18" s="22">
        <v>8444</v>
      </c>
      <c r="H18" s="22">
        <v>10554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6.5" customHeight="1">
      <c r="A19" s="4"/>
      <c r="B19" s="27" t="s">
        <v>59</v>
      </c>
      <c r="C19" s="21" t="s">
        <v>60</v>
      </c>
      <c r="D19" s="22">
        <v>71815</v>
      </c>
      <c r="E19" s="22">
        <v>21544</v>
      </c>
      <c r="F19" s="22">
        <v>17954</v>
      </c>
      <c r="G19" s="22">
        <v>14363</v>
      </c>
      <c r="H19" s="22">
        <v>17954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6.5" customHeight="1">
      <c r="A20" s="4"/>
      <c r="B20" s="27" t="s">
        <v>61</v>
      </c>
      <c r="C20" s="21" t="s">
        <v>62</v>
      </c>
      <c r="D20" s="22">
        <v>532134</v>
      </c>
      <c r="E20" s="22">
        <v>243767</v>
      </c>
      <c r="F20" s="22">
        <v>102988</v>
      </c>
      <c r="G20" s="22">
        <v>82390</v>
      </c>
      <c r="H20" s="22">
        <v>102989</v>
      </c>
      <c r="I20" s="1">
        <v>532134</v>
      </c>
      <c r="J20" s="1">
        <v>243767</v>
      </c>
      <c r="K20" s="1">
        <v>102988</v>
      </c>
      <c r="L20" s="1">
        <v>82390</v>
      </c>
      <c r="M20" s="1">
        <v>102989</v>
      </c>
    </row>
    <row r="21" spans="1:13" ht="16.5" customHeight="1">
      <c r="A21" s="4"/>
      <c r="B21" s="27" t="s">
        <v>63</v>
      </c>
      <c r="C21" s="21" t="s">
        <v>64</v>
      </c>
      <c r="D21" s="22">
        <v>130000</v>
      </c>
      <c r="E21" s="22">
        <v>39000</v>
      </c>
      <c r="F21" s="22">
        <v>32500</v>
      </c>
      <c r="G21" s="22">
        <v>26000</v>
      </c>
      <c r="H21" s="22">
        <v>32500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6.5" customHeight="1">
      <c r="A22" s="4"/>
      <c r="B22" s="27" t="s">
        <v>65</v>
      </c>
      <c r="C22" s="21" t="s">
        <v>66</v>
      </c>
      <c r="D22" s="22">
        <v>19000</v>
      </c>
      <c r="E22" s="22">
        <v>5700</v>
      </c>
      <c r="F22" s="22">
        <v>4750</v>
      </c>
      <c r="G22" s="22">
        <v>3800</v>
      </c>
      <c r="H22" s="22">
        <v>4750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16.5" customHeight="1">
      <c r="A23" s="4"/>
      <c r="B23" s="27" t="s">
        <v>67</v>
      </c>
      <c r="C23" s="21" t="s">
        <v>68</v>
      </c>
      <c r="D23" s="22">
        <v>18147</v>
      </c>
      <c r="E23" s="22">
        <v>5444</v>
      </c>
      <c r="F23" s="22">
        <v>4537</v>
      </c>
      <c r="G23" s="22">
        <v>3629</v>
      </c>
      <c r="H23" s="22">
        <v>4537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6.5" customHeight="1">
      <c r="A24" s="4"/>
      <c r="B24" s="27" t="s">
        <v>69</v>
      </c>
      <c r="C24" s="21" t="s">
        <v>70</v>
      </c>
      <c r="D24" s="22">
        <v>107181</v>
      </c>
      <c r="E24" s="22">
        <v>69525</v>
      </c>
      <c r="F24" s="22">
        <v>13448</v>
      </c>
      <c r="G24" s="22">
        <v>10759</v>
      </c>
      <c r="H24" s="22">
        <v>13449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6.5" customHeight="1">
      <c r="A25" s="4"/>
      <c r="B25" s="27" t="s">
        <v>71</v>
      </c>
      <c r="C25" s="21" t="s">
        <v>72</v>
      </c>
      <c r="D25" s="22">
        <v>130000</v>
      </c>
      <c r="E25" s="22">
        <v>39000</v>
      </c>
      <c r="F25" s="22">
        <v>32500</v>
      </c>
      <c r="G25" s="22">
        <v>26000</v>
      </c>
      <c r="H25" s="22">
        <v>32500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6.5" customHeight="1">
      <c r="A26" s="4"/>
      <c r="B26" s="27" t="s">
        <v>73</v>
      </c>
      <c r="C26" s="21" t="s">
        <v>74</v>
      </c>
      <c r="D26" s="22">
        <v>61080</v>
      </c>
      <c r="E26" s="22">
        <v>18970</v>
      </c>
      <c r="F26" s="22">
        <v>15039</v>
      </c>
      <c r="G26" s="22">
        <v>12031</v>
      </c>
      <c r="H26" s="22">
        <v>15040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6.5" customHeight="1">
      <c r="A27" s="4"/>
      <c r="B27" s="27" t="s">
        <v>75</v>
      </c>
      <c r="C27" s="21" t="s">
        <v>76</v>
      </c>
      <c r="D27" s="22">
        <v>65871</v>
      </c>
      <c r="E27" s="22">
        <v>65871</v>
      </c>
      <c r="F27" s="22">
        <v>0</v>
      </c>
      <c r="G27" s="22">
        <v>0</v>
      </c>
      <c r="H27" s="22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6.5" customHeight="1">
      <c r="A28" s="4"/>
      <c r="B28" s="27" t="s">
        <v>77</v>
      </c>
      <c r="C28" s="21" t="s">
        <v>78</v>
      </c>
      <c r="D28" s="22">
        <v>855</v>
      </c>
      <c r="E28" s="22">
        <v>257</v>
      </c>
      <c r="F28" s="22">
        <v>214</v>
      </c>
      <c r="G28" s="22">
        <v>171</v>
      </c>
      <c r="H28" s="22">
        <v>213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6.5" customHeight="1">
      <c r="A29" s="4"/>
      <c r="B29" s="27" t="s">
        <v>79</v>
      </c>
      <c r="C29" s="21" t="s">
        <v>80</v>
      </c>
      <c r="D29" s="22">
        <v>866</v>
      </c>
      <c r="E29" s="22">
        <v>260</v>
      </c>
      <c r="F29" s="22">
        <v>216</v>
      </c>
      <c r="G29" s="22">
        <v>173</v>
      </c>
      <c r="H29" s="22">
        <v>217</v>
      </c>
      <c r="I29" s="1">
        <v>866</v>
      </c>
      <c r="J29" s="1">
        <v>260</v>
      </c>
      <c r="K29" s="1">
        <v>216</v>
      </c>
      <c r="L29" s="1">
        <v>173</v>
      </c>
      <c r="M29" s="1">
        <v>217</v>
      </c>
    </row>
    <row r="30" spans="1:13" ht="16.5" customHeight="1">
      <c r="A30" s="4"/>
      <c r="B30" s="27" t="s">
        <v>81</v>
      </c>
      <c r="C30" s="21" t="s">
        <v>82</v>
      </c>
      <c r="D30" s="22">
        <v>866</v>
      </c>
      <c r="E30" s="22">
        <v>260</v>
      </c>
      <c r="F30" s="22">
        <v>216</v>
      </c>
      <c r="G30" s="22">
        <v>173</v>
      </c>
      <c r="H30" s="22">
        <v>217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2" ht="15.75" customHeight="1">
      <c r="A31" s="4"/>
      <c r="B31" s="53" t="s">
        <v>83</v>
      </c>
      <c r="C31" s="53"/>
      <c r="D31" s="22">
        <f>SUM(I10:I30)</f>
        <v>2382846</v>
      </c>
      <c r="E31" s="22">
        <f>SUM(J10:J30)</f>
        <v>800189</v>
      </c>
      <c r="F31" s="22">
        <f>SUM(K10:K30)</f>
        <v>565233</v>
      </c>
      <c r="G31" s="22">
        <f>SUM(L10:L30)</f>
        <v>452187</v>
      </c>
      <c r="H31" s="22">
        <f>SUM(M10:M30)</f>
        <v>565237</v>
      </c>
      <c r="I31"/>
      <c r="J31"/>
      <c r="K31"/>
      <c r="L31"/>
    </row>
    <row r="32" spans="1:12" ht="15.75" customHeight="1">
      <c r="A32" s="4"/>
      <c r="B32" s="15"/>
      <c r="C32" s="16"/>
      <c r="D32" s="17"/>
      <c r="E32" s="17"/>
      <c r="F32" s="17"/>
      <c r="G32" s="17"/>
      <c r="H32"/>
      <c r="I32"/>
      <c r="J32"/>
      <c r="K32"/>
      <c r="L32"/>
    </row>
    <row r="33" spans="1:12" ht="15.75" customHeight="1">
      <c r="A33" s="4"/>
      <c r="B33" s="53" t="s">
        <v>88</v>
      </c>
      <c r="C33" s="53"/>
      <c r="D33" s="22">
        <f>SUM(D31)</f>
        <v>2382846</v>
      </c>
      <c r="E33" s="22">
        <f>SUM(E31)</f>
        <v>800189</v>
      </c>
      <c r="F33" s="22">
        <f>SUM(F31)</f>
        <v>565233</v>
      </c>
      <c r="G33" s="22">
        <f>SUM(G31)</f>
        <v>452187</v>
      </c>
      <c r="H33" s="22">
        <f>SUM(H31)</f>
        <v>565237</v>
      </c>
      <c r="I33"/>
      <c r="J33"/>
      <c r="K33"/>
      <c r="L33"/>
    </row>
    <row r="34" spans="1:7" ht="16.5" customHeight="1">
      <c r="A34" s="4"/>
      <c r="B34" s="15"/>
      <c r="C34" s="16"/>
      <c r="D34" s="17"/>
      <c r="E34" s="17"/>
      <c r="F34" s="17"/>
      <c r="G34" s="17"/>
    </row>
    <row r="35" spans="1:8" ht="16.5" customHeight="1">
      <c r="A35" s="4"/>
      <c r="B35" s="49" t="s">
        <v>89</v>
      </c>
      <c r="C35" s="49"/>
      <c r="D35" s="49"/>
      <c r="E35" s="49"/>
      <c r="F35" s="49"/>
      <c r="G35" s="49"/>
      <c r="H35" s="49"/>
    </row>
    <row r="36" spans="1:8" ht="16.5" customHeight="1">
      <c r="A36" s="4"/>
      <c r="B36" s="50" t="s">
        <v>40</v>
      </c>
      <c r="C36" s="50"/>
      <c r="D36" s="50"/>
      <c r="E36" s="50"/>
      <c r="F36" s="50"/>
      <c r="G36" s="50"/>
      <c r="H36" s="50"/>
    </row>
    <row r="37" spans="1:13" ht="16.5" customHeight="1">
      <c r="A37" s="4"/>
      <c r="B37" s="27" t="s">
        <v>41</v>
      </c>
      <c r="C37" s="21" t="s">
        <v>42</v>
      </c>
      <c r="D37" s="22">
        <v>206400</v>
      </c>
      <c r="E37" s="22">
        <v>61920</v>
      </c>
      <c r="F37" s="22">
        <v>51600</v>
      </c>
      <c r="G37" s="22">
        <v>41280</v>
      </c>
      <c r="H37" s="22">
        <v>51600</v>
      </c>
      <c r="I37" s="1">
        <v>206400</v>
      </c>
      <c r="J37" s="1">
        <v>61920</v>
      </c>
      <c r="K37" s="1">
        <v>51600</v>
      </c>
      <c r="L37" s="1">
        <v>41280</v>
      </c>
      <c r="M37" s="1">
        <v>51600</v>
      </c>
    </row>
    <row r="38" spans="1:13" ht="16.5" customHeight="1">
      <c r="A38" s="4"/>
      <c r="B38" s="27" t="s">
        <v>43</v>
      </c>
      <c r="C38" s="21" t="s">
        <v>44</v>
      </c>
      <c r="D38" s="22">
        <v>206400</v>
      </c>
      <c r="E38" s="22">
        <v>61920</v>
      </c>
      <c r="F38" s="22">
        <v>51600</v>
      </c>
      <c r="G38" s="22">
        <v>41280</v>
      </c>
      <c r="H38" s="22">
        <v>51600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6.5" customHeight="1">
      <c r="A39" s="4"/>
      <c r="B39" s="27" t="s">
        <v>45</v>
      </c>
      <c r="C39" s="21" t="s">
        <v>46</v>
      </c>
      <c r="D39" s="22">
        <v>34099</v>
      </c>
      <c r="E39" s="22">
        <v>10230</v>
      </c>
      <c r="F39" s="22">
        <v>8524</v>
      </c>
      <c r="G39" s="22">
        <v>6820</v>
      </c>
      <c r="H39" s="22">
        <v>8525</v>
      </c>
      <c r="I39" s="1">
        <v>34099</v>
      </c>
      <c r="J39" s="1">
        <v>10230</v>
      </c>
      <c r="K39" s="1">
        <v>8524</v>
      </c>
      <c r="L39" s="1">
        <v>6820</v>
      </c>
      <c r="M39" s="1">
        <v>8525</v>
      </c>
    </row>
    <row r="40" spans="1:13" ht="16.5" customHeight="1">
      <c r="A40" s="4"/>
      <c r="B40" s="27" t="s">
        <v>49</v>
      </c>
      <c r="C40" s="21" t="s">
        <v>50</v>
      </c>
      <c r="D40" s="22">
        <v>16459</v>
      </c>
      <c r="E40" s="22">
        <v>4938</v>
      </c>
      <c r="F40" s="22">
        <v>4114</v>
      </c>
      <c r="G40" s="22">
        <v>3292</v>
      </c>
      <c r="H40" s="22">
        <v>4115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ht="16.5" customHeight="1">
      <c r="A41" s="4"/>
      <c r="B41" s="27" t="s">
        <v>51</v>
      </c>
      <c r="C41" s="21" t="s">
        <v>52</v>
      </c>
      <c r="D41" s="22">
        <v>17640</v>
      </c>
      <c r="E41" s="22">
        <v>5292</v>
      </c>
      <c r="F41" s="22">
        <v>4410</v>
      </c>
      <c r="G41" s="22">
        <v>3528</v>
      </c>
      <c r="H41" s="22">
        <v>4410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ht="16.5" customHeight="1">
      <c r="A42" s="4"/>
      <c r="B42" s="27" t="s">
        <v>53</v>
      </c>
      <c r="C42" s="21" t="s">
        <v>54</v>
      </c>
      <c r="D42" s="22">
        <v>39670</v>
      </c>
      <c r="E42" s="22">
        <v>11901</v>
      </c>
      <c r="F42" s="22">
        <v>9920</v>
      </c>
      <c r="G42" s="22">
        <v>7934</v>
      </c>
      <c r="H42" s="22">
        <v>9915</v>
      </c>
      <c r="I42" s="1">
        <v>39670</v>
      </c>
      <c r="J42" s="1">
        <v>11901</v>
      </c>
      <c r="K42" s="1">
        <v>9920</v>
      </c>
      <c r="L42" s="1">
        <v>7934</v>
      </c>
      <c r="M42" s="1">
        <v>9915</v>
      </c>
    </row>
    <row r="43" spans="1:13" ht="16.5" customHeight="1">
      <c r="A43" s="4"/>
      <c r="B43" s="27" t="s">
        <v>55</v>
      </c>
      <c r="C43" s="21" t="s">
        <v>56</v>
      </c>
      <c r="D43" s="22">
        <v>25596</v>
      </c>
      <c r="E43" s="22">
        <v>7679</v>
      </c>
      <c r="F43" s="22">
        <v>6401</v>
      </c>
      <c r="G43" s="22">
        <v>5120</v>
      </c>
      <c r="H43" s="22">
        <v>6396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ht="16.5" customHeight="1">
      <c r="A44" s="4"/>
      <c r="B44" s="27" t="s">
        <v>59</v>
      </c>
      <c r="C44" s="21" t="s">
        <v>60</v>
      </c>
      <c r="D44" s="22">
        <v>9907</v>
      </c>
      <c r="E44" s="22">
        <v>2972</v>
      </c>
      <c r="F44" s="22">
        <v>2477</v>
      </c>
      <c r="G44" s="22">
        <v>1981</v>
      </c>
      <c r="H44" s="22">
        <v>2477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6.5" customHeight="1">
      <c r="A45" s="4"/>
      <c r="B45" s="27" t="s">
        <v>91</v>
      </c>
      <c r="C45" s="21" t="s">
        <v>92</v>
      </c>
      <c r="D45" s="22">
        <v>4167</v>
      </c>
      <c r="E45" s="22">
        <v>1250</v>
      </c>
      <c r="F45" s="22">
        <v>1042</v>
      </c>
      <c r="G45" s="22">
        <v>833</v>
      </c>
      <c r="H45" s="22">
        <v>1042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6.5" customHeight="1">
      <c r="A46" s="4"/>
      <c r="B46" s="27" t="s">
        <v>61</v>
      </c>
      <c r="C46" s="21" t="s">
        <v>62</v>
      </c>
      <c r="D46" s="22">
        <v>15031</v>
      </c>
      <c r="E46" s="22">
        <v>14400</v>
      </c>
      <c r="F46" s="22">
        <v>225</v>
      </c>
      <c r="G46" s="22">
        <v>181</v>
      </c>
      <c r="H46" s="22">
        <v>225</v>
      </c>
      <c r="I46" s="1">
        <v>15031</v>
      </c>
      <c r="J46" s="1">
        <v>14400</v>
      </c>
      <c r="K46" s="1">
        <v>225</v>
      </c>
      <c r="L46" s="1">
        <v>181</v>
      </c>
      <c r="M46" s="1">
        <v>225</v>
      </c>
    </row>
    <row r="47" spans="1:13" ht="16.5" customHeight="1">
      <c r="A47" s="4"/>
      <c r="B47" s="27" t="s">
        <v>95</v>
      </c>
      <c r="C47" s="21" t="s">
        <v>96</v>
      </c>
      <c r="D47" s="22">
        <v>324</v>
      </c>
      <c r="E47" s="22">
        <v>97</v>
      </c>
      <c r="F47" s="22">
        <v>81</v>
      </c>
      <c r="G47" s="22">
        <v>65</v>
      </c>
      <c r="H47" s="22">
        <v>81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ht="16.5" customHeight="1">
      <c r="A48" s="4"/>
      <c r="B48" s="27" t="s">
        <v>69</v>
      </c>
      <c r="C48" s="21" t="s">
        <v>70</v>
      </c>
      <c r="D48" s="22">
        <v>259</v>
      </c>
      <c r="E48" s="22">
        <v>78</v>
      </c>
      <c r="F48" s="22">
        <v>65</v>
      </c>
      <c r="G48" s="22">
        <v>52</v>
      </c>
      <c r="H48" s="22">
        <v>64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16.5" customHeight="1">
      <c r="A49" s="4"/>
      <c r="B49" s="27" t="s">
        <v>73</v>
      </c>
      <c r="C49" s="21" t="s">
        <v>74</v>
      </c>
      <c r="D49" s="22">
        <v>319</v>
      </c>
      <c r="E49" s="22">
        <v>96</v>
      </c>
      <c r="F49" s="22">
        <v>79</v>
      </c>
      <c r="G49" s="22">
        <v>64</v>
      </c>
      <c r="H49" s="22">
        <v>80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6.5" customHeight="1">
      <c r="A50" s="4"/>
      <c r="B50" s="27" t="s">
        <v>75</v>
      </c>
      <c r="C50" s="21" t="s">
        <v>76</v>
      </c>
      <c r="D50" s="22">
        <v>14129</v>
      </c>
      <c r="E50" s="22">
        <v>14129</v>
      </c>
      <c r="F50" s="22">
        <v>0</v>
      </c>
      <c r="G50" s="22">
        <v>0</v>
      </c>
      <c r="H50" s="22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8" ht="15.75" customHeight="1">
      <c r="A51" s="4"/>
      <c r="B51" s="53" t="s">
        <v>83</v>
      </c>
      <c r="C51" s="53"/>
      <c r="D51" s="22">
        <f>SUM(I37:I50)</f>
        <v>295200</v>
      </c>
      <c r="E51" s="22">
        <f>SUM(J37:J50)</f>
        <v>98451</v>
      </c>
      <c r="F51" s="22">
        <f>SUM(K37:K50)</f>
        <v>70269</v>
      </c>
      <c r="G51" s="22">
        <f>SUM(L37:L50)</f>
        <v>56215</v>
      </c>
      <c r="H51" s="22">
        <f>SUM(M37:M50)</f>
        <v>70265</v>
      </c>
    </row>
    <row r="52" spans="1:7" ht="15.75" customHeight="1">
      <c r="A52" s="4"/>
      <c r="B52" s="15"/>
      <c r="C52" s="16"/>
      <c r="D52" s="17"/>
      <c r="E52" s="17"/>
      <c r="F52" s="17"/>
      <c r="G52" s="17"/>
    </row>
    <row r="53" spans="1:8" ht="15.75" customHeight="1">
      <c r="A53" s="4"/>
      <c r="B53" s="53" t="s">
        <v>98</v>
      </c>
      <c r="C53" s="53"/>
      <c r="D53" s="22">
        <f>SUM(D51)</f>
        <v>295200</v>
      </c>
      <c r="E53" s="22">
        <f>SUM(E51)</f>
        <v>98451</v>
      </c>
      <c r="F53" s="22">
        <f>SUM(F51)</f>
        <v>70269</v>
      </c>
      <c r="G53" s="22">
        <f>SUM(G51)</f>
        <v>56215</v>
      </c>
      <c r="H53" s="22">
        <f>SUM(H51)</f>
        <v>70265</v>
      </c>
    </row>
    <row r="54" spans="1:7" ht="16.5" customHeight="1">
      <c r="A54" s="4"/>
      <c r="B54" s="15"/>
      <c r="C54" s="16"/>
      <c r="D54" s="17"/>
      <c r="E54" s="17"/>
      <c r="F54" s="17"/>
      <c r="G54" s="17"/>
    </row>
    <row r="55" spans="1:7" ht="16.5" customHeight="1">
      <c r="A55" s="4"/>
      <c r="B55" s="15"/>
      <c r="C55" s="16"/>
      <c r="D55" s="17"/>
      <c r="E55" s="17"/>
      <c r="F55" s="17"/>
      <c r="G55" s="17"/>
    </row>
    <row r="56" spans="1:7" ht="16.5" customHeight="1">
      <c r="A56" s="4"/>
      <c r="B56" s="15"/>
      <c r="C56" s="16"/>
      <c r="D56" s="17"/>
      <c r="E56" s="17"/>
      <c r="F56" s="17"/>
      <c r="G56" s="17"/>
    </row>
    <row r="57" spans="1:8" ht="16.5" customHeight="1">
      <c r="A57" s="4"/>
      <c r="B57" s="25"/>
      <c r="C57" s="16" t="s">
        <v>22</v>
      </c>
      <c r="D57" s="22">
        <f>SUM(D33,D53)</f>
        <v>2678046</v>
      </c>
      <c r="E57" s="22">
        <f>SUM(E33,E53)</f>
        <v>898640</v>
      </c>
      <c r="F57" s="22">
        <f>SUM(F33,F53)</f>
        <v>635502</v>
      </c>
      <c r="G57" s="22">
        <f>SUM(G33,G53)</f>
        <v>508402</v>
      </c>
      <c r="H57" s="22">
        <f>SUM(H33,H53)</f>
        <v>635502</v>
      </c>
    </row>
    <row r="61" spans="1:12" ht="16.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6.5" customHeight="1">
      <c r="A62" s="30"/>
      <c r="B62" s="46" t="s">
        <v>23</v>
      </c>
      <c r="C62" s="46"/>
      <c r="D62" s="46"/>
      <c r="E62" s="46"/>
      <c r="F62" s="29"/>
      <c r="G62" s="29"/>
      <c r="H62" s="29"/>
      <c r="I62" s="29"/>
      <c r="J62" s="29"/>
      <c r="K62" s="29"/>
      <c r="L62" s="29"/>
    </row>
    <row r="63" spans="1:12" ht="16.5" customHeight="1">
      <c r="A63" s="31"/>
      <c r="B63" s="47" t="s">
        <v>31</v>
      </c>
      <c r="C63" s="47"/>
      <c r="D63" s="47"/>
      <c r="E63" s="47"/>
      <c r="F63" s="32"/>
      <c r="G63" s="32"/>
      <c r="H63" s="32"/>
      <c r="I63" s="32"/>
      <c r="J63" s="32"/>
      <c r="K63" s="32"/>
      <c r="L63" s="32"/>
    </row>
    <row r="64" spans="1:12" ht="16.5" customHeight="1">
      <c r="A64" s="30"/>
      <c r="B64" s="7" t="str">
        <f>IF(ISBLANK(A2),"Обща",A2)</f>
        <v>Държавни Дейности</v>
      </c>
      <c r="C64" s="8" t="s">
        <v>1</v>
      </c>
      <c r="D64" s="9" t="s">
        <v>32</v>
      </c>
      <c r="E64" s="8"/>
      <c r="F64" s="29"/>
      <c r="G64" s="29"/>
      <c r="H64" s="29"/>
      <c r="I64" s="29"/>
      <c r="J64" s="29"/>
      <c r="K64" s="29"/>
      <c r="L64" s="29"/>
    </row>
    <row r="65" spans="1:12" ht="16.5" customHeight="1">
      <c r="A65" s="30"/>
      <c r="B65" s="33" t="s">
        <v>2</v>
      </c>
      <c r="C65" s="34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D65" s="11" t="s">
        <v>3</v>
      </c>
      <c r="E65" s="35">
        <v>2024</v>
      </c>
      <c r="F65" s="29"/>
      <c r="G65" s="29"/>
      <c r="H65" s="29"/>
      <c r="I65" s="29"/>
      <c r="J65" s="29"/>
      <c r="K65" s="29"/>
      <c r="L65" s="29"/>
    </row>
    <row r="66" spans="1:12" ht="16.5" customHeight="1">
      <c r="A66" s="30"/>
      <c r="B66" s="12" t="s">
        <v>24</v>
      </c>
      <c r="C66" s="12" t="s">
        <v>25</v>
      </c>
      <c r="D66" s="12" t="s">
        <v>26</v>
      </c>
      <c r="E66" s="12" t="s">
        <v>27</v>
      </c>
      <c r="F66" s="29"/>
      <c r="G66" s="29"/>
      <c r="H66" s="29"/>
      <c r="I66" s="29"/>
      <c r="J66" s="29"/>
      <c r="K66" s="29"/>
      <c r="L66" s="29"/>
    </row>
    <row r="67" spans="1:12" ht="16.5" customHeight="1">
      <c r="A67" s="36"/>
      <c r="B67" s="25"/>
      <c r="C67" s="25"/>
      <c r="D67" s="25"/>
      <c r="E67" s="25"/>
      <c r="F67" s="29"/>
      <c r="G67" s="29"/>
      <c r="H67" s="29"/>
      <c r="I67" s="29"/>
      <c r="J67" s="29"/>
      <c r="K67" s="29"/>
      <c r="L67" s="29"/>
    </row>
    <row r="68" spans="1:12" ht="16.5" customHeight="1">
      <c r="A68" s="37"/>
      <c r="B68" s="49" t="s">
        <v>38</v>
      </c>
      <c r="C68" s="49"/>
      <c r="D68" s="49"/>
      <c r="E68" s="49"/>
      <c r="F68" s="29"/>
      <c r="G68" s="29"/>
      <c r="H68" s="29"/>
      <c r="I68" s="29"/>
      <c r="J68" s="29"/>
      <c r="K68" s="29"/>
      <c r="L68" s="29"/>
    </row>
    <row r="69" spans="1:12" ht="16.5" customHeight="1">
      <c r="A69" s="37"/>
      <c r="B69" s="38" t="s">
        <v>99</v>
      </c>
      <c r="C69" s="4" t="s">
        <v>42</v>
      </c>
      <c r="D69" s="39">
        <v>55</v>
      </c>
      <c r="E69" s="39">
        <v>55</v>
      </c>
      <c r="F69" s="40"/>
      <c r="G69" s="41"/>
      <c r="H69" s="29"/>
      <c r="I69" s="29">
        <v>55</v>
      </c>
      <c r="J69" s="29">
        <v>55</v>
      </c>
      <c r="K69" s="29"/>
      <c r="L69" s="29"/>
    </row>
    <row r="70" spans="1:12" ht="16.5" customHeight="1">
      <c r="A70" s="37"/>
      <c r="B70" s="38" t="s">
        <v>100</v>
      </c>
      <c r="C70" s="4" t="s">
        <v>101</v>
      </c>
      <c r="D70" s="39">
        <v>55</v>
      </c>
      <c r="E70" s="39">
        <v>55</v>
      </c>
      <c r="F70" s="40"/>
      <c r="G70" s="41"/>
      <c r="H70" s="29"/>
      <c r="I70" s="29">
        <v>0</v>
      </c>
      <c r="J70" s="29">
        <v>0</v>
      </c>
      <c r="K70" s="29"/>
      <c r="L70" s="29"/>
    </row>
    <row r="71" spans="1:12" ht="16.5" customHeight="1">
      <c r="A71" s="37"/>
      <c r="B71" s="38" t="s">
        <v>102</v>
      </c>
      <c r="C71" s="4" t="s">
        <v>103</v>
      </c>
      <c r="D71" s="39">
        <v>27.5</v>
      </c>
      <c r="E71" s="39">
        <v>27.5</v>
      </c>
      <c r="F71" s="40"/>
      <c r="G71" s="41"/>
      <c r="H71" s="29"/>
      <c r="I71" s="29">
        <v>0</v>
      </c>
      <c r="J71" s="29">
        <v>0</v>
      </c>
      <c r="K71" s="29"/>
      <c r="L71" s="29"/>
    </row>
    <row r="72" spans="1:12" ht="16.5" customHeight="1">
      <c r="A72" s="37"/>
      <c r="B72" s="38" t="s">
        <v>104</v>
      </c>
      <c r="C72" s="4" t="s">
        <v>105</v>
      </c>
      <c r="D72" s="39">
        <v>84</v>
      </c>
      <c r="E72" s="39">
        <v>84</v>
      </c>
      <c r="F72" s="40"/>
      <c r="G72" s="41"/>
      <c r="H72" s="29"/>
      <c r="I72" s="29">
        <v>0</v>
      </c>
      <c r="J72" s="29">
        <v>0</v>
      </c>
      <c r="K72" s="29"/>
      <c r="L72" s="29"/>
    </row>
    <row r="73" spans="1:12" ht="16.5" customHeight="1">
      <c r="A73" s="37"/>
      <c r="B73" s="38" t="s">
        <v>106</v>
      </c>
      <c r="C73" s="4" t="s">
        <v>107</v>
      </c>
      <c r="D73" s="39">
        <v>311</v>
      </c>
      <c r="E73" s="39">
        <v>311</v>
      </c>
      <c r="F73" s="40"/>
      <c r="G73" s="41"/>
      <c r="H73" s="29"/>
      <c r="I73" s="29">
        <v>0</v>
      </c>
      <c r="J73" s="29">
        <v>0</v>
      </c>
      <c r="K73" s="29"/>
      <c r="L73" s="29"/>
    </row>
    <row r="74" spans="1:12" ht="16.5" customHeight="1">
      <c r="A74" s="30"/>
      <c r="B74" s="53" t="s">
        <v>87</v>
      </c>
      <c r="C74" s="53"/>
      <c r="D74" s="39">
        <f>SUM(I69:I73)</f>
        <v>55</v>
      </c>
      <c r="E74" s="39">
        <f>SUM(J69:J73)</f>
        <v>55</v>
      </c>
      <c r="F74" s="29"/>
      <c r="G74" s="29"/>
      <c r="H74" s="29"/>
      <c r="I74" s="29"/>
      <c r="J74" s="29"/>
      <c r="K74" s="29"/>
      <c r="L74" s="29"/>
    </row>
    <row r="75" spans="1:12" ht="16.5" customHeight="1">
      <c r="A75" s="30"/>
      <c r="B75" s="15"/>
      <c r="C75" s="16"/>
      <c r="D75" s="42"/>
      <c r="E75" s="42"/>
      <c r="F75" s="29"/>
      <c r="G75" s="29"/>
      <c r="H75" s="29"/>
      <c r="I75" s="29"/>
      <c r="J75" s="29"/>
      <c r="K75" s="29"/>
      <c r="L75" s="29"/>
    </row>
    <row r="76" spans="1:12" ht="16.5" customHeight="1">
      <c r="A76" s="37"/>
      <c r="B76" s="49" t="s">
        <v>89</v>
      </c>
      <c r="C76" s="49"/>
      <c r="D76" s="49"/>
      <c r="E76" s="49"/>
      <c r="F76" s="29"/>
      <c r="G76" s="29"/>
      <c r="H76" s="29"/>
      <c r="I76" s="29"/>
      <c r="J76" s="29"/>
      <c r="K76" s="29"/>
      <c r="L76" s="29"/>
    </row>
    <row r="77" spans="1:12" ht="16.5" customHeight="1">
      <c r="A77" s="37"/>
      <c r="B77" s="38" t="s">
        <v>99</v>
      </c>
      <c r="C77" s="4" t="s">
        <v>42</v>
      </c>
      <c r="D77" s="39">
        <v>7</v>
      </c>
      <c r="E77" s="39">
        <v>7</v>
      </c>
      <c r="F77" s="40"/>
      <c r="G77" s="41"/>
      <c r="H77" s="29"/>
      <c r="I77" s="29">
        <v>7</v>
      </c>
      <c r="J77" s="29">
        <v>7</v>
      </c>
      <c r="K77" s="29"/>
      <c r="L77" s="29"/>
    </row>
    <row r="78" spans="1:12" ht="16.5" customHeight="1">
      <c r="A78" s="37"/>
      <c r="B78" s="38" t="s">
        <v>100</v>
      </c>
      <c r="C78" s="4" t="s">
        <v>101</v>
      </c>
      <c r="D78" s="39">
        <v>7</v>
      </c>
      <c r="E78" s="39">
        <v>7</v>
      </c>
      <c r="F78" s="40"/>
      <c r="G78" s="41"/>
      <c r="H78" s="29"/>
      <c r="I78" s="29">
        <v>0</v>
      </c>
      <c r="J78" s="29">
        <v>0</v>
      </c>
      <c r="K78" s="29"/>
      <c r="L78" s="29"/>
    </row>
    <row r="79" spans="1:12" ht="16.5" customHeight="1">
      <c r="A79" s="37"/>
      <c r="B79" s="38" t="s">
        <v>108</v>
      </c>
      <c r="C79" s="4" t="s">
        <v>109</v>
      </c>
      <c r="D79" s="39">
        <v>7</v>
      </c>
      <c r="E79" s="39">
        <v>7</v>
      </c>
      <c r="F79" s="40"/>
      <c r="G79" s="41"/>
      <c r="H79" s="29"/>
      <c r="I79" s="29">
        <v>0</v>
      </c>
      <c r="J79" s="29">
        <v>0</v>
      </c>
      <c r="K79" s="29"/>
      <c r="L79" s="29"/>
    </row>
    <row r="80" spans="1:12" ht="16.5" customHeight="1">
      <c r="A80" s="37"/>
      <c r="B80" s="38" t="s">
        <v>110</v>
      </c>
      <c r="C80" s="4" t="s">
        <v>111</v>
      </c>
      <c r="D80" s="39">
        <v>84</v>
      </c>
      <c r="E80" s="39">
        <v>84</v>
      </c>
      <c r="F80" s="40"/>
      <c r="G80" s="41"/>
      <c r="H80" s="29"/>
      <c r="I80" s="29">
        <v>0</v>
      </c>
      <c r="J80" s="29">
        <v>0</v>
      </c>
      <c r="K80" s="29"/>
      <c r="L80" s="29"/>
    </row>
    <row r="81" spans="1:12" ht="16.5" customHeight="1">
      <c r="A81" s="30"/>
      <c r="B81" s="53" t="s">
        <v>87</v>
      </c>
      <c r="C81" s="53"/>
      <c r="D81" s="39">
        <f>SUM(I77:I80)</f>
        <v>7</v>
      </c>
      <c r="E81" s="39">
        <f>SUM(J77:J80)</f>
        <v>7</v>
      </c>
      <c r="F81" s="29"/>
      <c r="G81" s="29"/>
      <c r="H81" s="29"/>
      <c r="I81" s="29"/>
      <c r="J81" s="29"/>
      <c r="K81" s="29"/>
      <c r="L81" s="29"/>
    </row>
    <row r="82" spans="1:12" ht="16.5" customHeight="1">
      <c r="A82" s="30"/>
      <c r="B82" s="15"/>
      <c r="C82" s="16"/>
      <c r="D82" s="42"/>
      <c r="E82" s="42"/>
      <c r="F82" s="29"/>
      <c r="G82" s="29"/>
      <c r="H82" s="29"/>
      <c r="I82" s="29"/>
      <c r="J82" s="29"/>
      <c r="K82" s="29"/>
      <c r="L82" s="29"/>
    </row>
    <row r="83" spans="1:12" ht="16.5" customHeight="1">
      <c r="A83" s="30"/>
      <c r="B83" s="15"/>
      <c r="C83" s="16"/>
      <c r="D83" s="42"/>
      <c r="E83" s="42"/>
      <c r="F83" s="29"/>
      <c r="G83" s="29"/>
      <c r="H83" s="29"/>
      <c r="I83" s="29"/>
      <c r="J83" s="29"/>
      <c r="K83" s="29"/>
      <c r="L83" s="29"/>
    </row>
    <row r="84" spans="1:12" ht="16.5" customHeight="1">
      <c r="A84" s="43"/>
      <c r="B84" s="25"/>
      <c r="C84" s="16" t="s">
        <v>22</v>
      </c>
      <c r="D84" s="39">
        <f>SUM(D74,D81)</f>
        <v>62</v>
      </c>
      <c r="E84" s="39">
        <f>SUM(E74,E81)</f>
        <v>62</v>
      </c>
      <c r="F84" s="30"/>
      <c r="G84" s="29"/>
      <c r="H84" s="29"/>
      <c r="I84" s="29"/>
      <c r="J84" s="29"/>
      <c r="K84" s="29"/>
      <c r="L84" s="29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B76:E76"/>
    <mergeCell ref="B81:C81"/>
    <mergeCell ref="B62:E62"/>
    <mergeCell ref="B63:E63"/>
    <mergeCell ref="B35:H35"/>
    <mergeCell ref="B36:H36"/>
    <mergeCell ref="B51:C51"/>
    <mergeCell ref="B53:C53"/>
    <mergeCell ref="B68:E68"/>
    <mergeCell ref="B74:C74"/>
    <mergeCell ref="B2:H2"/>
    <mergeCell ref="B3:H3"/>
    <mergeCell ref="B8:H8"/>
    <mergeCell ref="B9:H9"/>
    <mergeCell ref="B31:C31"/>
    <mergeCell ref="B33:C3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H2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7109375" style="1" customWidth="1"/>
    <col min="244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30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15"/>
      <c r="C8" s="16"/>
      <c r="D8" s="17"/>
      <c r="E8" s="17"/>
      <c r="F8" s="17"/>
      <c r="G8" s="17"/>
      <c r="H8"/>
    </row>
    <row r="9" spans="1:8" ht="16.5" customHeight="1">
      <c r="A9" s="4"/>
      <c r="B9" s="15"/>
      <c r="C9" s="16"/>
      <c r="D9" s="17"/>
      <c r="E9" s="17"/>
      <c r="F9" s="17"/>
      <c r="G9" s="17"/>
      <c r="H9"/>
    </row>
    <row r="10" spans="1:8" ht="16.5" customHeight="1">
      <c r="A10" s="4"/>
      <c r="B10" s="25"/>
      <c r="C10" s="16" t="s">
        <v>22</v>
      </c>
      <c r="D10" s="22">
        <f>0</f>
        <v>0</v>
      </c>
      <c r="E10" s="22">
        <f>0</f>
        <v>0</v>
      </c>
      <c r="F10" s="22">
        <f>0</f>
        <v>0</v>
      </c>
      <c r="G10" s="22">
        <f>0</f>
        <v>0</v>
      </c>
      <c r="H10" s="22">
        <f>0</f>
        <v>0</v>
      </c>
    </row>
    <row r="11" spans="1:13" ht="16.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8" ht="16.5" customHeight="1">
      <c r="A12"/>
      <c r="B12"/>
      <c r="C12"/>
      <c r="D12"/>
      <c r="E12"/>
      <c r="F12"/>
      <c r="G12"/>
      <c r="H12"/>
    </row>
    <row r="13" spans="1:12" ht="16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6.5" customHeight="1">
      <c r="A14" s="30"/>
      <c r="B14" s="46" t="s">
        <v>23</v>
      </c>
      <c r="C14" s="46"/>
      <c r="D14" s="46"/>
      <c r="E14" s="46"/>
      <c r="F14" s="29"/>
      <c r="G14" s="29"/>
      <c r="H14" s="29"/>
      <c r="I14" s="29"/>
      <c r="J14" s="29"/>
      <c r="K14" s="29"/>
      <c r="L14" s="29"/>
    </row>
    <row r="15" spans="1:12" ht="16.5" customHeight="1">
      <c r="A15" s="31"/>
      <c r="B15" s="47" t="s">
        <v>31</v>
      </c>
      <c r="C15" s="47"/>
      <c r="D15" s="47"/>
      <c r="E15" s="47"/>
      <c r="F15" s="32"/>
      <c r="G15" s="32"/>
      <c r="H15" s="32"/>
      <c r="I15" s="32"/>
      <c r="J15" s="32"/>
      <c r="K15" s="32"/>
      <c r="L15" s="32"/>
    </row>
    <row r="16" spans="1:12" ht="16.5" customHeight="1">
      <c r="A16" s="30"/>
      <c r="B16" s="7" t="str">
        <f>IF(ISBLANK(A2),"Обща",A2)</f>
        <v>Държавни Дейности</v>
      </c>
      <c r="C16" s="8" t="s">
        <v>1</v>
      </c>
      <c r="D16" s="9" t="s">
        <v>32</v>
      </c>
      <c r="E16" s="8"/>
      <c r="F16" s="29"/>
      <c r="G16" s="29"/>
      <c r="H16" s="29"/>
      <c r="I16" s="29"/>
      <c r="J16" s="29"/>
      <c r="K16" s="29"/>
      <c r="L16" s="29"/>
    </row>
    <row r="17" spans="1:12" ht="16.5" customHeight="1">
      <c r="A17" s="30"/>
      <c r="B17" s="33" t="s">
        <v>2</v>
      </c>
      <c r="C17" s="34" t="str">
        <f>IF(A2="B","Начален",IF(A2="N","Предварителен",IF(A2="R","Уточнен",IF(A2="D","Проектобюджет",IF(A2="P","Прогноза",IF(A2="U","Актуализиран","Грешка"))))))</f>
        <v>Грешка</v>
      </c>
      <c r="D17" s="11" t="s">
        <v>3</v>
      </c>
      <c r="E17" s="35">
        <v>2024</v>
      </c>
      <c r="F17" s="29"/>
      <c r="G17" s="29"/>
      <c r="H17" s="29"/>
      <c r="I17" s="29"/>
      <c r="J17" s="29"/>
      <c r="K17" s="29"/>
      <c r="L17" s="29"/>
    </row>
    <row r="18" spans="1:12" ht="16.5" customHeight="1">
      <c r="A18" s="30"/>
      <c r="B18" s="12" t="s">
        <v>24</v>
      </c>
      <c r="C18" s="12" t="s">
        <v>25</v>
      </c>
      <c r="D18" s="12" t="s">
        <v>26</v>
      </c>
      <c r="E18" s="12" t="s">
        <v>27</v>
      </c>
      <c r="F18" s="29"/>
      <c r="G18" s="29"/>
      <c r="H18" s="29"/>
      <c r="I18" s="29"/>
      <c r="J18" s="29"/>
      <c r="K18" s="29"/>
      <c r="L18" s="29"/>
    </row>
    <row r="19" spans="1:12" ht="16.5" customHeight="1">
      <c r="A19" s="36"/>
      <c r="B19" s="25"/>
      <c r="C19" s="25"/>
      <c r="D19" s="25"/>
      <c r="E19" s="25"/>
      <c r="F19" s="29"/>
      <c r="G19" s="29"/>
      <c r="H19" s="29"/>
      <c r="I19" s="29"/>
      <c r="J19" s="29"/>
      <c r="K19" s="29"/>
      <c r="L19" s="29"/>
    </row>
    <row r="20" spans="1:12" ht="16.5" customHeight="1">
      <c r="A20" s="30"/>
      <c r="B20" s="15"/>
      <c r="C20" s="16"/>
      <c r="D20" s="42"/>
      <c r="E20" s="42"/>
      <c r="F20" s="29"/>
      <c r="G20" s="29"/>
      <c r="H20" s="29"/>
      <c r="I20" s="29"/>
      <c r="J20" s="29"/>
      <c r="K20" s="29"/>
      <c r="L20" s="29"/>
    </row>
    <row r="21" spans="1:12" ht="16.5" customHeight="1">
      <c r="A21" s="43"/>
      <c r="B21" s="25"/>
      <c r="C21" s="16" t="s">
        <v>22</v>
      </c>
      <c r="D21" s="39">
        <f>0</f>
        <v>0</v>
      </c>
      <c r="E21" s="39">
        <f>0</f>
        <v>0</v>
      </c>
      <c r="F21" s="30"/>
      <c r="G21" s="29"/>
      <c r="H21" s="29"/>
      <c r="I21" s="29"/>
      <c r="J21" s="29"/>
      <c r="K21" s="29"/>
      <c r="L21" s="29"/>
    </row>
    <row r="23" spans="1:12" ht="16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16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6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16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16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16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16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16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16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6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6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6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6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16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16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16.5" customHeight="1">
      <c r="A38"/>
      <c r="B38"/>
      <c r="C38"/>
      <c r="D38"/>
      <c r="E38"/>
      <c r="F38"/>
      <c r="G38"/>
      <c r="H38"/>
      <c r="I38"/>
      <c r="J38"/>
      <c r="K38"/>
      <c r="L38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B2:H2"/>
    <mergeCell ref="B3:H3"/>
    <mergeCell ref="B14:E14"/>
    <mergeCell ref="B15:E1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4" sqref="B24:E24"/>
    </sheetView>
  </sheetViews>
  <sheetFormatPr defaultColWidth="9.140625" defaultRowHeight="15"/>
  <cols>
    <col min="1" max="1" width="0.42578125" style="29" customWidth="1"/>
    <col min="2" max="2" width="70.57421875" style="29" customWidth="1"/>
    <col min="3" max="3" width="12.57421875" style="29" customWidth="1"/>
    <col min="4" max="5" width="20.57421875" style="29" customWidth="1"/>
    <col min="6" max="8" width="20.57421875" style="29" hidden="1" customWidth="1"/>
    <col min="9" max="11" width="9.00390625" style="29" hidden="1" customWidth="1"/>
    <col min="12" max="249" width="9.00390625" style="29" customWidth="1"/>
  </cols>
  <sheetData>
    <row r="1" ht="3" customHeight="1">
      <c r="A1" s="28" t="s">
        <v>29</v>
      </c>
    </row>
    <row r="2" spans="1:5" ht="21.75" customHeight="1">
      <c r="A2" s="30" t="s">
        <v>30</v>
      </c>
      <c r="B2" s="46" t="s">
        <v>23</v>
      </c>
      <c r="C2" s="46"/>
      <c r="D2" s="46"/>
      <c r="E2" s="46"/>
    </row>
    <row r="3" spans="1:5" s="32" customFormat="1" ht="18" customHeight="1">
      <c r="A3" s="31"/>
      <c r="B3" s="47" t="s">
        <v>31</v>
      </c>
      <c r="C3" s="47"/>
      <c r="D3" s="47"/>
      <c r="E3" s="47"/>
    </row>
    <row r="4" spans="1:5" ht="16.5" customHeight="1">
      <c r="A4" s="30"/>
      <c r="B4" s="7" t="str">
        <f>IF(ISBLANK(A2),"Обща",A2)</f>
        <v>Държавни Дейности</v>
      </c>
      <c r="C4" s="8" t="s">
        <v>1</v>
      </c>
      <c r="D4" s="9" t="s">
        <v>32</v>
      </c>
      <c r="E4" s="8"/>
    </row>
    <row r="5" spans="1:5" ht="16.5" customHeight="1">
      <c r="A5" s="30"/>
      <c r="B5" s="33" t="s">
        <v>2</v>
      </c>
      <c r="C5" s="34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D5" s="11" t="s">
        <v>3</v>
      </c>
      <c r="E5" s="35">
        <v>2024</v>
      </c>
    </row>
    <row r="6" spans="1:5" ht="42" customHeight="1">
      <c r="A6" s="30"/>
      <c r="B6" s="12" t="s">
        <v>24</v>
      </c>
      <c r="C6" s="12" t="s">
        <v>25</v>
      </c>
      <c r="D6" s="12" t="s">
        <v>26</v>
      </c>
      <c r="E6" s="12" t="s">
        <v>27</v>
      </c>
    </row>
    <row r="7" spans="1:5" ht="16.5" customHeight="1">
      <c r="A7" s="36"/>
      <c r="B7" s="25"/>
      <c r="C7" s="25"/>
      <c r="D7" s="25"/>
      <c r="E7" s="25"/>
    </row>
    <row r="8" spans="1:5" ht="16.5" customHeight="1">
      <c r="A8" s="37"/>
      <c r="B8" s="49" t="s">
        <v>38</v>
      </c>
      <c r="C8" s="49"/>
      <c r="D8" s="49"/>
      <c r="E8" s="49"/>
    </row>
    <row r="9" spans="1:5" ht="16.5" customHeight="1">
      <c r="A9" s="37"/>
      <c r="B9" s="50" t="s">
        <v>28</v>
      </c>
      <c r="C9" s="50"/>
      <c r="D9" s="50"/>
      <c r="E9" s="50"/>
    </row>
    <row r="10" spans="1:5" ht="16.5" customHeight="1">
      <c r="A10" s="37"/>
      <c r="B10" s="54" t="s">
        <v>112</v>
      </c>
      <c r="C10" s="54"/>
      <c r="D10" s="54"/>
      <c r="E10" s="54"/>
    </row>
    <row r="11" spans="1:7" ht="16.5" customHeight="1">
      <c r="A11" s="37"/>
      <c r="B11" s="44" t="s">
        <v>99</v>
      </c>
      <c r="C11" s="4" t="s">
        <v>42</v>
      </c>
      <c r="D11" s="39">
        <v>55</v>
      </c>
      <c r="E11" s="39">
        <v>55</v>
      </c>
      <c r="F11" s="40">
        <v>55</v>
      </c>
      <c r="G11" s="41">
        <v>55</v>
      </c>
    </row>
    <row r="12" spans="1:7" ht="16.5" customHeight="1">
      <c r="A12" s="37"/>
      <c r="B12" s="44" t="s">
        <v>100</v>
      </c>
      <c r="C12" s="4" t="s">
        <v>101</v>
      </c>
      <c r="D12" s="39">
        <v>55</v>
      </c>
      <c r="E12" s="39">
        <v>55</v>
      </c>
      <c r="F12" s="40">
        <v>0</v>
      </c>
      <c r="G12" s="41">
        <v>0</v>
      </c>
    </row>
    <row r="13" spans="1:7" ht="16.5" customHeight="1">
      <c r="A13" s="37"/>
      <c r="B13" s="44" t="s">
        <v>102</v>
      </c>
      <c r="C13" s="4" t="s">
        <v>103</v>
      </c>
      <c r="D13" s="39">
        <v>27.5</v>
      </c>
      <c r="E13" s="39">
        <v>27.5</v>
      </c>
      <c r="F13" s="40">
        <v>0</v>
      </c>
      <c r="G13" s="41">
        <v>0</v>
      </c>
    </row>
    <row r="14" spans="1:7" ht="16.5" customHeight="1">
      <c r="A14" s="37"/>
      <c r="B14" s="44" t="s">
        <v>104</v>
      </c>
      <c r="C14" s="4" t="s">
        <v>105</v>
      </c>
      <c r="D14" s="39">
        <v>84</v>
      </c>
      <c r="E14" s="39">
        <v>84</v>
      </c>
      <c r="F14" s="40">
        <v>0</v>
      </c>
      <c r="G14" s="41">
        <v>0</v>
      </c>
    </row>
    <row r="15" spans="1:7" ht="16.5" customHeight="1">
      <c r="A15" s="37"/>
      <c r="B15" s="44" t="s">
        <v>106</v>
      </c>
      <c r="C15" s="4" t="s">
        <v>107</v>
      </c>
      <c r="D15" s="39">
        <v>311</v>
      </c>
      <c r="E15" s="39">
        <v>311</v>
      </c>
      <c r="F15" s="40">
        <v>0</v>
      </c>
      <c r="G15" s="41">
        <v>0</v>
      </c>
    </row>
    <row r="16" spans="1:6" ht="15.75" customHeight="1">
      <c r="A16" s="45"/>
      <c r="B16" s="53" t="s">
        <v>113</v>
      </c>
      <c r="C16" s="53"/>
      <c r="D16" s="39">
        <f>SUM(F11:F15)</f>
        <v>55</v>
      </c>
      <c r="E16" s="39">
        <f>SUM(G11:G15)</f>
        <v>55</v>
      </c>
      <c r="F16" s="30"/>
    </row>
    <row r="17" spans="1:5" ht="15.75" customHeight="1">
      <c r="A17" s="30"/>
      <c r="B17" s="15"/>
      <c r="C17" s="16"/>
      <c r="D17" s="42"/>
      <c r="E17" s="42"/>
    </row>
    <row r="18" spans="1:5" ht="15.75" customHeight="1">
      <c r="A18" s="30"/>
      <c r="B18" s="53" t="s">
        <v>87</v>
      </c>
      <c r="C18" s="53"/>
      <c r="D18" s="39">
        <f>SUM(D16)</f>
        <v>55</v>
      </c>
      <c r="E18" s="39">
        <f>SUM(E16)</f>
        <v>55</v>
      </c>
    </row>
    <row r="19" spans="1:6" ht="15.75" customHeight="1">
      <c r="A19" s="30"/>
      <c r="B19" s="15"/>
      <c r="C19" s="16"/>
      <c r="D19" s="42"/>
      <c r="E19" s="42"/>
      <c r="F19"/>
    </row>
    <row r="20" spans="1:5" ht="15.75" customHeight="1">
      <c r="A20" s="30"/>
      <c r="B20" s="53" t="s">
        <v>88</v>
      </c>
      <c r="C20" s="53"/>
      <c r="D20" s="39">
        <f>SUM(D18)</f>
        <v>55</v>
      </c>
      <c r="E20" s="39">
        <f>SUM(E18)</f>
        <v>55</v>
      </c>
    </row>
    <row r="21" spans="1:5" ht="16.5" customHeight="1">
      <c r="A21" s="30"/>
      <c r="B21" s="15"/>
      <c r="C21" s="16"/>
      <c r="D21" s="42"/>
      <c r="E21" s="42"/>
    </row>
    <row r="22" spans="1:5" ht="16.5" customHeight="1">
      <c r="A22" s="37"/>
      <c r="B22" s="49" t="s">
        <v>89</v>
      </c>
      <c r="C22" s="49"/>
      <c r="D22" s="49"/>
      <c r="E22" s="49"/>
    </row>
    <row r="23" spans="1:5" ht="16.5" customHeight="1">
      <c r="A23" s="37"/>
      <c r="B23" s="50" t="s">
        <v>28</v>
      </c>
      <c r="C23" s="50"/>
      <c r="D23" s="50"/>
      <c r="E23" s="50"/>
    </row>
    <row r="24" spans="1:5" ht="16.5" customHeight="1">
      <c r="A24" s="37"/>
      <c r="B24" s="54" t="s">
        <v>114</v>
      </c>
      <c r="C24" s="54"/>
      <c r="D24" s="54"/>
      <c r="E24" s="54"/>
    </row>
    <row r="25" spans="1:7" ht="16.5" customHeight="1">
      <c r="A25" s="37"/>
      <c r="B25" s="44" t="s">
        <v>99</v>
      </c>
      <c r="C25" s="4" t="s">
        <v>42</v>
      </c>
      <c r="D25" s="39">
        <v>7</v>
      </c>
      <c r="E25" s="39">
        <v>7</v>
      </c>
      <c r="F25" s="40">
        <v>7</v>
      </c>
      <c r="G25" s="41">
        <v>7</v>
      </c>
    </row>
    <row r="26" spans="1:7" ht="16.5" customHeight="1">
      <c r="A26" s="37"/>
      <c r="B26" s="44" t="s">
        <v>100</v>
      </c>
      <c r="C26" s="4" t="s">
        <v>101</v>
      </c>
      <c r="D26" s="39">
        <v>7</v>
      </c>
      <c r="E26" s="39">
        <v>7</v>
      </c>
      <c r="F26" s="40">
        <v>0</v>
      </c>
      <c r="G26" s="41">
        <v>0</v>
      </c>
    </row>
    <row r="27" spans="1:7" ht="16.5" customHeight="1">
      <c r="A27" s="37"/>
      <c r="B27" s="44" t="s">
        <v>108</v>
      </c>
      <c r="C27" s="4" t="s">
        <v>109</v>
      </c>
      <c r="D27" s="39">
        <v>7</v>
      </c>
      <c r="E27" s="39">
        <v>7</v>
      </c>
      <c r="F27" s="40">
        <v>0</v>
      </c>
      <c r="G27" s="41">
        <v>0</v>
      </c>
    </row>
    <row r="28" spans="1:7" ht="16.5" customHeight="1">
      <c r="A28" s="37"/>
      <c r="B28" s="44" t="s">
        <v>110</v>
      </c>
      <c r="C28" s="4" t="s">
        <v>111</v>
      </c>
      <c r="D28" s="39">
        <v>84</v>
      </c>
      <c r="E28" s="39">
        <v>84</v>
      </c>
      <c r="F28" s="40">
        <v>0</v>
      </c>
      <c r="G28" s="41">
        <v>0</v>
      </c>
    </row>
    <row r="29" spans="1:6" ht="15.75" customHeight="1">
      <c r="A29" s="45"/>
      <c r="B29" s="53" t="s">
        <v>115</v>
      </c>
      <c r="C29" s="53"/>
      <c r="D29" s="39">
        <f>SUM(F25:F28)</f>
        <v>7</v>
      </c>
      <c r="E29" s="39">
        <f>SUM(G25:G28)</f>
        <v>7</v>
      </c>
      <c r="F29" s="30"/>
    </row>
    <row r="30" spans="1:5" ht="15.75" customHeight="1">
      <c r="A30" s="30"/>
      <c r="B30" s="15"/>
      <c r="C30" s="16"/>
      <c r="D30" s="42"/>
      <c r="E30" s="42"/>
    </row>
    <row r="31" spans="1:5" ht="15.75" customHeight="1">
      <c r="A31" s="30"/>
      <c r="B31" s="53" t="s">
        <v>87</v>
      </c>
      <c r="C31" s="53"/>
      <c r="D31" s="39">
        <f>SUM(D29)</f>
        <v>7</v>
      </c>
      <c r="E31" s="39">
        <f>SUM(E29)</f>
        <v>7</v>
      </c>
    </row>
    <row r="32" spans="1:5" ht="15.75" customHeight="1">
      <c r="A32" s="30"/>
      <c r="B32" s="15"/>
      <c r="C32" s="16"/>
      <c r="D32" s="42"/>
      <c r="E32" s="42"/>
    </row>
    <row r="33" spans="1:5" ht="15.75" customHeight="1">
      <c r="A33" s="30"/>
      <c r="B33" s="53" t="s">
        <v>98</v>
      </c>
      <c r="C33" s="53"/>
      <c r="D33" s="39">
        <f>SUM(D31)</f>
        <v>7</v>
      </c>
      <c r="E33" s="39">
        <f>SUM(E31)</f>
        <v>7</v>
      </c>
    </row>
    <row r="34" spans="1:5" ht="16.5" customHeight="1">
      <c r="A34" s="30"/>
      <c r="B34" s="15"/>
      <c r="C34" s="16"/>
      <c r="D34" s="42"/>
      <c r="E34" s="42"/>
    </row>
    <row r="35" spans="1:5" ht="16.5" customHeight="1">
      <c r="A35" s="30"/>
      <c r="B35" s="15"/>
      <c r="C35" s="16"/>
      <c r="D35" s="42"/>
      <c r="E35" s="42"/>
    </row>
    <row r="36" spans="1:6" ht="16.5" customHeight="1">
      <c r="A36" s="43"/>
      <c r="B36" s="25"/>
      <c r="C36" s="16" t="s">
        <v>22</v>
      </c>
      <c r="D36" s="39">
        <f>SUM(D20,D33)</f>
        <v>62</v>
      </c>
      <c r="E36" s="39">
        <f>SUM(E20,E33)</f>
        <v>62</v>
      </c>
      <c r="F36" s="30"/>
    </row>
    <row r="37" ht="16.5" customHeight="1"/>
  </sheetData>
  <sheetProtection selectLockedCells="1" selectUnlockedCells="1"/>
  <mergeCells count="14">
    <mergeCell ref="B31:C31"/>
    <mergeCell ref="B33:C33"/>
    <mergeCell ref="B18:C18"/>
    <mergeCell ref="B20:C20"/>
    <mergeCell ref="B22:E22"/>
    <mergeCell ref="B23:E23"/>
    <mergeCell ref="B24:E24"/>
    <mergeCell ref="B29:C29"/>
    <mergeCell ref="B2:E2"/>
    <mergeCell ref="B3:E3"/>
    <mergeCell ref="B8:E8"/>
    <mergeCell ref="B9:E9"/>
    <mergeCell ref="B10:E10"/>
    <mergeCell ref="B16:C1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H2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8" width="20.421875" style="1" customWidth="1"/>
    <col min="9" max="13" width="20.421875" style="1" hidden="1" customWidth="1"/>
    <col min="14" max="14" width="20.421875" style="1" customWidth="1"/>
    <col min="15" max="249" width="8.7109375" style="1" customWidth="1"/>
    <col min="250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116</v>
      </c>
      <c r="B2" s="46" t="s">
        <v>0</v>
      </c>
      <c r="C2" s="46"/>
      <c r="D2" s="46"/>
      <c r="E2" s="46"/>
      <c r="F2" s="46"/>
      <c r="G2" s="46"/>
      <c r="H2" s="46"/>
    </row>
    <row r="3" spans="1:8" s="6" customFormat="1" ht="18" customHeight="1">
      <c r="A3" s="5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4"/>
      <c r="E5"/>
      <c r="F5"/>
      <c r="G5" s="4"/>
    </row>
    <row r="6" spans="1:8" ht="27.75" customHeight="1">
      <c r="A6" s="4"/>
      <c r="B6" s="12" t="s">
        <v>4</v>
      </c>
      <c r="C6" s="12" t="s">
        <v>5</v>
      </c>
      <c r="D6" s="13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3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3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15"/>
      <c r="C7" s="16"/>
      <c r="D7" s="17"/>
      <c r="E7" s="17"/>
      <c r="F7" s="17"/>
      <c r="G7" s="17"/>
    </row>
    <row r="8" spans="1:7" ht="16.5" customHeight="1">
      <c r="A8" s="4"/>
      <c r="B8" s="18" t="s">
        <v>6</v>
      </c>
      <c r="C8" s="16"/>
      <c r="D8" s="17"/>
      <c r="E8" s="17"/>
      <c r="F8" s="17"/>
      <c r="G8" s="17"/>
    </row>
    <row r="9" spans="1:7" ht="16.5" customHeight="1">
      <c r="A9" s="4"/>
      <c r="B9" s="19" t="s">
        <v>7</v>
      </c>
      <c r="C9" s="16"/>
      <c r="D9" s="17"/>
      <c r="E9" s="17"/>
      <c r="F9" s="17"/>
      <c r="G9" s="17"/>
    </row>
    <row r="10" spans="1:13" ht="16.5" customHeight="1">
      <c r="A10" s="4"/>
      <c r="B10" s="20" t="s">
        <v>33</v>
      </c>
      <c r="C10" s="21" t="s">
        <v>33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8" ht="16.5" customHeight="1">
      <c r="A11" s="4"/>
      <c r="B11" s="48" t="s">
        <v>8</v>
      </c>
      <c r="C11" s="48"/>
      <c r="D11" s="22">
        <f>SUM(I10)</f>
        <v>0</v>
      </c>
      <c r="E11" s="22">
        <f>SUM(J10)</f>
        <v>0</v>
      </c>
      <c r="F11" s="22">
        <f>SUM(K10)</f>
        <v>0</v>
      </c>
      <c r="G11" s="22">
        <f>SUM(L10)</f>
        <v>0</v>
      </c>
      <c r="H11" s="22">
        <f>SUM(M10)</f>
        <v>0</v>
      </c>
    </row>
    <row r="12" spans="1:7" ht="16.5" customHeight="1">
      <c r="A12" s="4"/>
      <c r="B12" s="19" t="s">
        <v>9</v>
      </c>
      <c r="C12" s="16"/>
      <c r="D12" s="17"/>
      <c r="E12" s="17"/>
      <c r="F12" s="17"/>
      <c r="G12" s="17"/>
    </row>
    <row r="13" spans="1:13" ht="16.5" customHeight="1">
      <c r="A13" s="4"/>
      <c r="B13" s="20" t="s">
        <v>33</v>
      </c>
      <c r="C13" s="21" t="s">
        <v>33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8" ht="16.5" customHeight="1">
      <c r="A14" s="4"/>
      <c r="B14" s="48" t="s">
        <v>10</v>
      </c>
      <c r="C14" s="48"/>
      <c r="D14" s="22">
        <f>SUM(I13)</f>
        <v>0</v>
      </c>
      <c r="E14" s="22">
        <f>SUM(J13)</f>
        <v>0</v>
      </c>
      <c r="F14" s="22">
        <f>SUM(K13)</f>
        <v>0</v>
      </c>
      <c r="G14" s="22">
        <f>SUM(L13)</f>
        <v>0</v>
      </c>
      <c r="H14" s="22">
        <f>SUM(M13)</f>
        <v>0</v>
      </c>
    </row>
    <row r="15" spans="1:7" ht="16.5" customHeight="1">
      <c r="A15" s="4"/>
      <c r="B15" s="16"/>
      <c r="C15" s="16"/>
      <c r="D15" s="17"/>
      <c r="E15" s="17"/>
      <c r="F15" s="17"/>
      <c r="G15" s="17"/>
    </row>
    <row r="16" spans="1:7" ht="16.5" customHeight="1">
      <c r="A16" s="4"/>
      <c r="B16" s="18" t="s">
        <v>11</v>
      </c>
      <c r="C16" s="16"/>
      <c r="D16" s="17"/>
      <c r="E16" s="17"/>
      <c r="F16" s="17"/>
      <c r="G16" s="17"/>
    </row>
    <row r="17" spans="1:13" ht="16.5" customHeight="1">
      <c r="A17" s="4"/>
      <c r="B17" s="20" t="s">
        <v>34</v>
      </c>
      <c r="C17" s="21" t="s">
        <v>35</v>
      </c>
      <c r="D17" s="22">
        <v>793</v>
      </c>
      <c r="E17" s="22">
        <v>793</v>
      </c>
      <c r="F17" s="22">
        <v>0</v>
      </c>
      <c r="G17" s="22">
        <v>0</v>
      </c>
      <c r="H17" s="22">
        <v>0</v>
      </c>
      <c r="I17" s="1">
        <v>793</v>
      </c>
      <c r="J17" s="1">
        <v>793</v>
      </c>
      <c r="K17" s="1">
        <v>0</v>
      </c>
      <c r="L17" s="1">
        <v>0</v>
      </c>
      <c r="M17" s="1">
        <v>0</v>
      </c>
    </row>
    <row r="18" spans="1:13" ht="16.5" customHeight="1">
      <c r="A18" s="4"/>
      <c r="B18" s="20" t="s">
        <v>36</v>
      </c>
      <c r="C18" s="21" t="s">
        <v>37</v>
      </c>
      <c r="D18" s="22">
        <v>793</v>
      </c>
      <c r="E18" s="22">
        <v>793</v>
      </c>
      <c r="F18" s="22">
        <v>0</v>
      </c>
      <c r="G18" s="22">
        <v>0</v>
      </c>
      <c r="H18" s="22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8" ht="16.5" customHeight="1">
      <c r="A19" s="4"/>
      <c r="B19" s="48" t="s">
        <v>12</v>
      </c>
      <c r="C19" s="48"/>
      <c r="D19" s="22">
        <f>SUM(I17:I18)</f>
        <v>793</v>
      </c>
      <c r="E19" s="22">
        <f>SUM(J17:J18)</f>
        <v>793</v>
      </c>
      <c r="F19" s="22">
        <f>SUM(K17:K18)</f>
        <v>0</v>
      </c>
      <c r="G19" s="22">
        <f>SUM(L17:L18)</f>
        <v>0</v>
      </c>
      <c r="H19" s="22">
        <f>SUM(M17:M18)</f>
        <v>0</v>
      </c>
    </row>
    <row r="20" spans="1:7" ht="16.5" customHeight="1">
      <c r="A20" s="4"/>
      <c r="B20" s="16"/>
      <c r="C20" s="16"/>
      <c r="D20" s="17"/>
      <c r="E20" s="17"/>
      <c r="F20" s="17"/>
      <c r="G20" s="17"/>
    </row>
    <row r="21" spans="1:13" ht="16.5" customHeight="1">
      <c r="A21" s="4"/>
      <c r="B21" s="18" t="s">
        <v>13</v>
      </c>
      <c r="C21" s="16"/>
      <c r="D21" s="17"/>
      <c r="E21" s="17"/>
      <c r="F21" s="17"/>
      <c r="G21" s="17"/>
      <c r="H21"/>
      <c r="I21"/>
      <c r="J21"/>
      <c r="K21"/>
      <c r="L21"/>
      <c r="M21"/>
    </row>
    <row r="22" spans="1:13" ht="16.5" customHeight="1">
      <c r="A22" s="4"/>
      <c r="B22" s="20" t="s">
        <v>33</v>
      </c>
      <c r="C22" s="21" t="s">
        <v>33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8" ht="16.5" customHeight="1">
      <c r="A23" s="4"/>
      <c r="B23" s="48" t="s">
        <v>14</v>
      </c>
      <c r="C23" s="48"/>
      <c r="D23" s="22">
        <f>SUM(I22)</f>
        <v>0</v>
      </c>
      <c r="E23" s="22">
        <f>SUM(J22)</f>
        <v>0</v>
      </c>
      <c r="F23" s="22">
        <f>SUM(K22)</f>
        <v>0</v>
      </c>
      <c r="G23" s="22">
        <f>SUM(L22)</f>
        <v>0</v>
      </c>
      <c r="H23" s="22">
        <f>SUM(M22)</f>
        <v>0</v>
      </c>
    </row>
    <row r="24" spans="1:8" ht="16.5" customHeight="1">
      <c r="A24" s="4"/>
      <c r="B24" s="48" t="s">
        <v>15</v>
      </c>
      <c r="C24" s="48"/>
      <c r="D24" s="22">
        <f>SUM(D11,D14,D19,D23)</f>
        <v>793</v>
      </c>
      <c r="E24" s="22">
        <f>SUM(E11,E14,E19,E23)</f>
        <v>793</v>
      </c>
      <c r="F24" s="22">
        <f>SUM(F11,F14,F19,F23)</f>
        <v>0</v>
      </c>
      <c r="G24" s="22">
        <f>SUM(G11,G14,G19,G23)</f>
        <v>0</v>
      </c>
      <c r="H24" s="22">
        <f>SUM(H11,H14,H19,H23)</f>
        <v>0</v>
      </c>
    </row>
    <row r="25" spans="1:7" ht="16.5" customHeight="1">
      <c r="A25" s="4"/>
      <c r="B25" s="16"/>
      <c r="C25" s="16"/>
      <c r="D25" s="17"/>
      <c r="E25" s="17"/>
      <c r="F25" s="17"/>
      <c r="G25" s="17"/>
    </row>
    <row r="26" spans="1:13" ht="16.5" customHeight="1">
      <c r="A26" s="4"/>
      <c r="B26" s="18" t="s">
        <v>16</v>
      </c>
      <c r="C26" s="16"/>
      <c r="D26" s="17"/>
      <c r="E26" s="17"/>
      <c r="F26" s="17"/>
      <c r="G26" s="17"/>
      <c r="H26"/>
      <c r="I26"/>
      <c r="J26"/>
      <c r="K26"/>
      <c r="L26"/>
      <c r="M26"/>
    </row>
    <row r="27" spans="1:13" ht="16.5" customHeight="1">
      <c r="A27" s="4"/>
      <c r="B27" s="20" t="s">
        <v>33</v>
      </c>
      <c r="C27" s="21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8" ht="16.5" customHeight="1">
      <c r="A28" s="4"/>
      <c r="B28" s="48" t="s">
        <v>17</v>
      </c>
      <c r="C28" s="48"/>
      <c r="D28" s="22">
        <f>SUM(I27)</f>
        <v>0</v>
      </c>
      <c r="E28" s="22">
        <f>SUM(J27)</f>
        <v>0</v>
      </c>
      <c r="F28" s="22">
        <f>SUM(K27)</f>
        <v>0</v>
      </c>
      <c r="G28" s="22">
        <f>SUM(L27)</f>
        <v>0</v>
      </c>
      <c r="H28" s="22">
        <f>SUM(M27)</f>
        <v>0</v>
      </c>
    </row>
    <row r="29" spans="1:8" ht="16.5" customHeight="1">
      <c r="A29" s="4"/>
      <c r="B29" s="16"/>
      <c r="C29" s="16"/>
      <c r="D29" s="17"/>
      <c r="E29" s="17"/>
      <c r="F29" s="17"/>
      <c r="G29" s="17"/>
      <c r="H29"/>
    </row>
    <row r="30" spans="1:8" ht="16.5" customHeight="1">
      <c r="A30" s="4"/>
      <c r="B30" s="48" t="s">
        <v>18</v>
      </c>
      <c r="C30" s="48"/>
      <c r="D30" s="22">
        <f>SUM(D24,D28)</f>
        <v>793</v>
      </c>
      <c r="E30" s="22">
        <f>SUM(E24,E28)</f>
        <v>793</v>
      </c>
      <c r="F30" s="22">
        <f>SUM(F24,F28)</f>
        <v>0</v>
      </c>
      <c r="G30" s="22">
        <f>SUM(G24,G28)</f>
        <v>0</v>
      </c>
      <c r="H30" s="22">
        <f>SUM(H24,H28)</f>
        <v>0</v>
      </c>
    </row>
    <row r="31" spans="1:8" ht="16.5" customHeight="1">
      <c r="A31" s="4"/>
      <c r="B31" s="23" t="s">
        <v>19</v>
      </c>
      <c r="C31" s="21">
        <v>9900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6.5" customHeight="1">
      <c r="A32" s="4"/>
      <c r="B32" s="48" t="s">
        <v>20</v>
      </c>
      <c r="C32" s="48"/>
      <c r="D32" s="22">
        <f>SUM(D31,D30)</f>
        <v>793</v>
      </c>
      <c r="E32" s="22">
        <f>SUM(E31,E30)</f>
        <v>793</v>
      </c>
      <c r="F32" s="22">
        <f>SUM(F31,F30)</f>
        <v>0</v>
      </c>
      <c r="G32" s="22">
        <f>SUM(G31,G30)</f>
        <v>0</v>
      </c>
      <c r="H32" s="22">
        <f>SUM(H31,H30)</f>
        <v>0</v>
      </c>
    </row>
    <row r="33" spans="1:7" ht="16.5" customHeight="1">
      <c r="A33" s="4"/>
      <c r="B33" s="15"/>
      <c r="C33" s="16"/>
      <c r="D33" s="17"/>
      <c r="E33" s="17"/>
      <c r="F33" s="17"/>
      <c r="G33" s="17"/>
    </row>
  </sheetData>
  <sheetProtection selectLockedCells="1" selectUnlockedCells="1"/>
  <mergeCells count="10">
    <mergeCell ref="B24:C24"/>
    <mergeCell ref="B28:C28"/>
    <mergeCell ref="B30:C30"/>
    <mergeCell ref="B32:C32"/>
    <mergeCell ref="B2:H2"/>
    <mergeCell ref="B3:H3"/>
    <mergeCell ref="B11:C11"/>
    <mergeCell ref="B14:C14"/>
    <mergeCell ref="B19:C19"/>
    <mergeCell ref="B23:C2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25" sqref="D25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7109375" style="1" customWidth="1"/>
    <col min="244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116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15"/>
      <c r="C8" s="16"/>
      <c r="D8" s="17"/>
      <c r="E8" s="17"/>
      <c r="F8" s="17"/>
      <c r="G8" s="17"/>
      <c r="H8"/>
    </row>
    <row r="9" spans="1:8" ht="16.5" customHeight="1">
      <c r="A9" s="4"/>
      <c r="B9" s="25"/>
      <c r="C9" s="16" t="s">
        <v>22</v>
      </c>
      <c r="D9" s="22">
        <f>0</f>
        <v>0</v>
      </c>
      <c r="E9" s="22">
        <f>0</f>
        <v>0</v>
      </c>
      <c r="F9" s="22">
        <f>0</f>
        <v>0</v>
      </c>
      <c r="G9" s="22">
        <f>0</f>
        <v>0</v>
      </c>
      <c r="H9" s="22">
        <f>0</f>
        <v>0</v>
      </c>
    </row>
    <row r="10" spans="1:8" ht="16.5" customHeight="1">
      <c r="A10"/>
      <c r="B10"/>
      <c r="C10"/>
      <c r="D10"/>
      <c r="E10"/>
      <c r="F10"/>
      <c r="G10"/>
      <c r="H10"/>
    </row>
    <row r="11" spans="1:8" ht="16.5" customHeight="1">
      <c r="A11"/>
      <c r="B11"/>
      <c r="C11"/>
      <c r="D11"/>
      <c r="E11"/>
      <c r="F11"/>
      <c r="G11"/>
      <c r="H11"/>
    </row>
    <row r="12" spans="1:13" ht="16.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8" ht="15.75" customHeight="1">
      <c r="A13"/>
      <c r="B13"/>
      <c r="C13"/>
      <c r="D13"/>
      <c r="E13"/>
      <c r="F13"/>
      <c r="G13"/>
      <c r="H13"/>
    </row>
    <row r="14" spans="1:7" ht="15.75" customHeight="1">
      <c r="A14"/>
      <c r="B14"/>
      <c r="C14"/>
      <c r="D14"/>
      <c r="E14"/>
      <c r="F14"/>
      <c r="G14"/>
    </row>
    <row r="15" spans="1:8" ht="15.75" customHeight="1">
      <c r="A15"/>
      <c r="B15"/>
      <c r="C15"/>
      <c r="D15"/>
      <c r="E15"/>
      <c r="F15"/>
      <c r="G15"/>
      <c r="H15"/>
    </row>
    <row r="16" spans="1:7" ht="15.75" customHeight="1">
      <c r="A16"/>
      <c r="B16"/>
      <c r="C16"/>
      <c r="D16"/>
      <c r="E16"/>
      <c r="F16"/>
      <c r="G16"/>
    </row>
    <row r="17" spans="1:8" ht="15.75" customHeight="1">
      <c r="A17"/>
      <c r="B17"/>
      <c r="C17"/>
      <c r="D17"/>
      <c r="E17"/>
      <c r="F17"/>
      <c r="G17"/>
      <c r="H17"/>
    </row>
    <row r="18" spans="1:7" ht="15.75" customHeight="1">
      <c r="A18"/>
      <c r="B18"/>
      <c r="C18"/>
      <c r="D18"/>
      <c r="E18"/>
      <c r="F18"/>
      <c r="G18"/>
    </row>
    <row r="19" spans="1:8" ht="15.75" customHeight="1">
      <c r="A19"/>
      <c r="B19"/>
      <c r="C19"/>
      <c r="D19"/>
      <c r="E19"/>
      <c r="F19"/>
      <c r="G19"/>
      <c r="H19"/>
    </row>
    <row r="20" spans="1:7" ht="16.5" customHeight="1">
      <c r="A20"/>
      <c r="B20"/>
      <c r="C20"/>
      <c r="D20"/>
      <c r="E20"/>
      <c r="F20"/>
      <c r="G20"/>
    </row>
    <row r="21" spans="1:7" ht="16.5" customHeight="1">
      <c r="A21"/>
      <c r="B21"/>
      <c r="C21"/>
      <c r="D21"/>
      <c r="E21"/>
      <c r="F21"/>
      <c r="G21"/>
    </row>
    <row r="22" spans="1:7" ht="16.5" customHeight="1">
      <c r="A22"/>
      <c r="B22"/>
      <c r="C22"/>
      <c r="D22"/>
      <c r="E22"/>
      <c r="F22"/>
      <c r="G22"/>
    </row>
    <row r="23" spans="1:8" ht="16.5" customHeight="1">
      <c r="A23"/>
      <c r="B23"/>
      <c r="C23"/>
      <c r="D23"/>
      <c r="E23"/>
      <c r="F23"/>
      <c r="G23"/>
      <c r="H23"/>
    </row>
  </sheetData>
  <sheetProtection selectLockedCells="1" selectUnlockedCells="1"/>
  <mergeCells count="2">
    <mergeCell ref="B2:H2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24" sqref="D24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8" width="20.421875" style="1" customWidth="1"/>
    <col min="9" max="13" width="20.421875" style="1" hidden="1" customWidth="1"/>
    <col min="14" max="14" width="20.421875" style="1" customWidth="1"/>
    <col min="15" max="249" width="8.7109375" style="1" customWidth="1"/>
    <col min="250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117</v>
      </c>
      <c r="B2" s="46" t="s">
        <v>0</v>
      </c>
      <c r="C2" s="46"/>
      <c r="D2" s="46"/>
      <c r="E2" s="46"/>
      <c r="F2" s="46"/>
      <c r="G2" s="46"/>
      <c r="H2" s="46"/>
    </row>
    <row r="3" spans="1:8" s="6" customFormat="1" ht="18" customHeight="1">
      <c r="A3" s="5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4"/>
      <c r="E5"/>
      <c r="F5"/>
      <c r="G5" s="4"/>
    </row>
    <row r="6" spans="1:8" ht="27.75" customHeight="1">
      <c r="A6" s="4"/>
      <c r="B6" s="12" t="s">
        <v>4</v>
      </c>
      <c r="C6" s="12" t="s">
        <v>5</v>
      </c>
      <c r="D6" s="13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3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3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15"/>
      <c r="C7" s="16"/>
      <c r="D7" s="17"/>
      <c r="E7" s="17"/>
      <c r="F7" s="17"/>
      <c r="G7" s="17"/>
    </row>
    <row r="8" spans="1:7" ht="16.5" customHeight="1">
      <c r="A8" s="4"/>
      <c r="B8" s="18" t="s">
        <v>6</v>
      </c>
      <c r="C8" s="16"/>
      <c r="D8" s="17"/>
      <c r="E8" s="17"/>
      <c r="F8" s="17"/>
      <c r="G8" s="17"/>
    </row>
    <row r="9" spans="1:7" ht="16.5" customHeight="1">
      <c r="A9" s="4"/>
      <c r="B9" s="19" t="s">
        <v>7</v>
      </c>
      <c r="C9" s="16"/>
      <c r="D9" s="17"/>
      <c r="E9" s="17"/>
      <c r="F9" s="17"/>
      <c r="G9" s="17"/>
    </row>
    <row r="10" spans="1:13" ht="16.5" customHeight="1">
      <c r="A10" s="4"/>
      <c r="B10" s="20" t="s">
        <v>33</v>
      </c>
      <c r="C10" s="21" t="s">
        <v>33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8" ht="16.5" customHeight="1">
      <c r="A11" s="4"/>
      <c r="B11" s="48" t="s">
        <v>8</v>
      </c>
      <c r="C11" s="48"/>
      <c r="D11" s="22">
        <f>SUM(I10)</f>
        <v>0</v>
      </c>
      <c r="E11" s="22">
        <f>SUM(J10)</f>
        <v>0</v>
      </c>
      <c r="F11" s="22">
        <f>SUM(K10)</f>
        <v>0</v>
      </c>
      <c r="G11" s="22">
        <f>SUM(L10)</f>
        <v>0</v>
      </c>
      <c r="H11" s="22">
        <f>SUM(M10)</f>
        <v>0</v>
      </c>
    </row>
    <row r="12" spans="1:7" ht="16.5" customHeight="1">
      <c r="A12" s="4"/>
      <c r="B12" s="19" t="s">
        <v>9</v>
      </c>
      <c r="C12" s="16"/>
      <c r="D12" s="17"/>
      <c r="E12" s="17"/>
      <c r="F12" s="17"/>
      <c r="G12" s="17"/>
    </row>
    <row r="13" spans="1:13" ht="16.5" customHeight="1">
      <c r="A13" s="4"/>
      <c r="B13" s="20" t="s">
        <v>33</v>
      </c>
      <c r="C13" s="21" t="s">
        <v>33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8" ht="16.5" customHeight="1">
      <c r="A14" s="4"/>
      <c r="B14" s="48" t="s">
        <v>10</v>
      </c>
      <c r="C14" s="48"/>
      <c r="D14" s="22">
        <f>SUM(I13)</f>
        <v>0</v>
      </c>
      <c r="E14" s="22">
        <f>SUM(J13)</f>
        <v>0</v>
      </c>
      <c r="F14" s="22">
        <f>SUM(K13)</f>
        <v>0</v>
      </c>
      <c r="G14" s="22">
        <f>SUM(L13)</f>
        <v>0</v>
      </c>
      <c r="H14" s="22">
        <f>SUM(M13)</f>
        <v>0</v>
      </c>
    </row>
    <row r="15" spans="1:7" ht="16.5" customHeight="1">
      <c r="A15" s="4"/>
      <c r="B15" s="16"/>
      <c r="C15" s="16"/>
      <c r="D15" s="17"/>
      <c r="E15" s="17"/>
      <c r="F15" s="17"/>
      <c r="G15" s="17"/>
    </row>
    <row r="16" spans="1:7" ht="16.5" customHeight="1">
      <c r="A16" s="4"/>
      <c r="B16" s="18" t="s">
        <v>11</v>
      </c>
      <c r="C16" s="16"/>
      <c r="D16" s="17"/>
      <c r="E16" s="17"/>
      <c r="F16" s="17"/>
      <c r="G16" s="17"/>
    </row>
    <row r="17" spans="1:13" ht="16.5" customHeight="1">
      <c r="A17" s="4"/>
      <c r="B17" s="20" t="s">
        <v>33</v>
      </c>
      <c r="C17" s="21" t="s">
        <v>33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8" ht="16.5" customHeight="1">
      <c r="A18" s="4"/>
      <c r="B18" s="48" t="s">
        <v>12</v>
      </c>
      <c r="C18" s="48"/>
      <c r="D18" s="22">
        <f>SUM(I17)</f>
        <v>0</v>
      </c>
      <c r="E18" s="22">
        <f>SUM(J17)</f>
        <v>0</v>
      </c>
      <c r="F18" s="22">
        <f>SUM(K17)</f>
        <v>0</v>
      </c>
      <c r="G18" s="22">
        <f>SUM(L17)</f>
        <v>0</v>
      </c>
      <c r="H18" s="22">
        <f>SUM(M17)</f>
        <v>0</v>
      </c>
    </row>
    <row r="19" spans="1:7" ht="16.5" customHeight="1">
      <c r="A19" s="4"/>
      <c r="B19" s="16"/>
      <c r="C19" s="16"/>
      <c r="D19" s="17"/>
      <c r="E19" s="17"/>
      <c r="F19" s="17"/>
      <c r="G19" s="17"/>
    </row>
    <row r="20" spans="1:7" ht="16.5" customHeight="1">
      <c r="A20" s="4"/>
      <c r="B20" s="18" t="s">
        <v>13</v>
      </c>
      <c r="C20" s="16"/>
      <c r="D20" s="17"/>
      <c r="E20" s="17"/>
      <c r="F20" s="17"/>
      <c r="G20" s="17"/>
    </row>
    <row r="21" spans="1:13" ht="16.5" customHeight="1">
      <c r="A21" s="4"/>
      <c r="B21" s="20" t="s">
        <v>33</v>
      </c>
      <c r="C21" s="21" t="s">
        <v>33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8" ht="16.5" customHeight="1">
      <c r="A22" s="4"/>
      <c r="B22" s="48" t="s">
        <v>14</v>
      </c>
      <c r="C22" s="48"/>
      <c r="D22" s="22">
        <f>SUM(I21)</f>
        <v>0</v>
      </c>
      <c r="E22" s="22">
        <f>SUM(J21)</f>
        <v>0</v>
      </c>
      <c r="F22" s="22">
        <f>SUM(K21)</f>
        <v>0</v>
      </c>
      <c r="G22" s="22">
        <f>SUM(L21)</f>
        <v>0</v>
      </c>
      <c r="H22" s="22">
        <f>SUM(M21)</f>
        <v>0</v>
      </c>
    </row>
    <row r="23" spans="1:8" ht="16.5" customHeight="1">
      <c r="A23" s="4"/>
      <c r="B23" s="48" t="s">
        <v>15</v>
      </c>
      <c r="C23" s="48"/>
      <c r="D23" s="22">
        <f>SUM(D11,D14,D18,D22)</f>
        <v>0</v>
      </c>
      <c r="E23" s="22">
        <f>SUM(E11,E14,E18,E22)</f>
        <v>0</v>
      </c>
      <c r="F23" s="22">
        <f>SUM(F11,F14,F18,F22)</f>
        <v>0</v>
      </c>
      <c r="G23" s="22">
        <f>SUM(G11,G14,G18,G22)</f>
        <v>0</v>
      </c>
      <c r="H23" s="22">
        <f>SUM(H11,H14,H18,H22)</f>
        <v>0</v>
      </c>
    </row>
    <row r="24" spans="1:7" ht="16.5" customHeight="1">
      <c r="A24" s="4"/>
      <c r="B24" s="16"/>
      <c r="C24" s="16"/>
      <c r="D24" s="17"/>
      <c r="E24" s="17"/>
      <c r="F24" s="17"/>
      <c r="G24" s="17"/>
    </row>
    <row r="25" spans="1:7" ht="16.5" customHeight="1">
      <c r="A25" s="4"/>
      <c r="B25" s="18" t="s">
        <v>16</v>
      </c>
      <c r="C25" s="16"/>
      <c r="D25" s="17"/>
      <c r="E25" s="17"/>
      <c r="F25" s="17"/>
      <c r="G25" s="17"/>
    </row>
    <row r="26" spans="1:13" ht="16.5" customHeight="1">
      <c r="A26" s="4"/>
      <c r="B26" s="20" t="s">
        <v>33</v>
      </c>
      <c r="C26" s="21" t="s">
        <v>33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8" ht="16.5" customHeight="1">
      <c r="A27" s="4"/>
      <c r="B27" s="48" t="s">
        <v>17</v>
      </c>
      <c r="C27" s="48"/>
      <c r="D27" s="22">
        <f>SUM(I26)</f>
        <v>0</v>
      </c>
      <c r="E27" s="22">
        <f>SUM(J26)</f>
        <v>0</v>
      </c>
      <c r="F27" s="22">
        <f>SUM(K26)</f>
        <v>0</v>
      </c>
      <c r="G27" s="22">
        <f>SUM(L26)</f>
        <v>0</v>
      </c>
      <c r="H27" s="22">
        <f>SUM(M26)</f>
        <v>0</v>
      </c>
    </row>
    <row r="28" spans="1:7" ht="16.5" customHeight="1">
      <c r="A28" s="4"/>
      <c r="B28" s="16"/>
      <c r="C28" s="16"/>
      <c r="D28" s="17"/>
      <c r="E28" s="17"/>
      <c r="F28" s="17"/>
      <c r="G28" s="17"/>
    </row>
    <row r="29" spans="1:8" ht="16.5" customHeight="1">
      <c r="A29" s="4"/>
      <c r="B29" s="48" t="s">
        <v>18</v>
      </c>
      <c r="C29" s="48"/>
      <c r="D29" s="22">
        <f>SUM(D23,D27)</f>
        <v>0</v>
      </c>
      <c r="E29" s="22">
        <f>SUM(E23,E27)</f>
        <v>0</v>
      </c>
      <c r="F29" s="22">
        <f>SUM(F23,F27)</f>
        <v>0</v>
      </c>
      <c r="G29" s="22">
        <f>SUM(G23,G27)</f>
        <v>0</v>
      </c>
      <c r="H29" s="22">
        <f>SUM(H23,H27)</f>
        <v>0</v>
      </c>
    </row>
    <row r="30" spans="1:8" ht="16.5" customHeight="1">
      <c r="A30" s="4"/>
      <c r="B30" s="23" t="s">
        <v>19</v>
      </c>
      <c r="C30" s="21">
        <v>9900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16.5" customHeight="1">
      <c r="A31" s="4"/>
      <c r="B31" s="48" t="s">
        <v>20</v>
      </c>
      <c r="C31" s="48"/>
      <c r="D31" s="22">
        <f>SUM(D30,D29)</f>
        <v>0</v>
      </c>
      <c r="E31" s="22">
        <f>SUM(E30,E29)</f>
        <v>0</v>
      </c>
      <c r="F31" s="22">
        <f>SUM(F30,F29)</f>
        <v>0</v>
      </c>
      <c r="G31" s="22">
        <f>SUM(G30,G29)</f>
        <v>0</v>
      </c>
      <c r="H31" s="22">
        <f>SUM(H30,H29)</f>
        <v>0</v>
      </c>
    </row>
    <row r="32" spans="1:7" ht="16.5" customHeight="1">
      <c r="A32" s="4"/>
      <c r="B32" s="15"/>
      <c r="C32" s="16"/>
      <c r="D32" s="17"/>
      <c r="E32" s="17"/>
      <c r="F32" s="17"/>
      <c r="G32" s="17"/>
    </row>
  </sheetData>
  <sheetProtection selectLockedCells="1" selectUnlockedCells="1"/>
  <mergeCells count="10">
    <mergeCell ref="B23:C23"/>
    <mergeCell ref="B27:C27"/>
    <mergeCell ref="B29:C29"/>
    <mergeCell ref="B31:C31"/>
    <mergeCell ref="B2:H2"/>
    <mergeCell ref="B3:H3"/>
    <mergeCell ref="B11:C11"/>
    <mergeCell ref="B14:C14"/>
    <mergeCell ref="B18:C18"/>
    <mergeCell ref="B22:C2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C17" sqref="C17"/>
    </sheetView>
  </sheetViews>
  <sheetFormatPr defaultColWidth="8.710937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6" width="20.421875" style="1" customWidth="1"/>
    <col min="7" max="8" width="20.28125" style="1" customWidth="1"/>
    <col min="9" max="13" width="20.28125" style="1" hidden="1" customWidth="1"/>
    <col min="14" max="14" width="20.28125" style="1" customWidth="1"/>
    <col min="15" max="243" width="8.7109375" style="1" customWidth="1"/>
    <col min="244" max="16384" width="8.7109375" style="2" customWidth="1"/>
  </cols>
  <sheetData>
    <row r="1" ht="3" customHeight="1">
      <c r="A1" s="3" t="s">
        <v>29</v>
      </c>
    </row>
    <row r="2" spans="1:8" ht="21.75" customHeight="1">
      <c r="A2" s="4" t="s">
        <v>117</v>
      </c>
      <c r="B2" s="46" t="s">
        <v>21</v>
      </c>
      <c r="C2" s="46"/>
      <c r="D2" s="46"/>
      <c r="E2" s="46"/>
      <c r="F2" s="46"/>
      <c r="G2" s="46"/>
      <c r="H2" s="46"/>
    </row>
    <row r="3" spans="1:8" s="6" customFormat="1" ht="18" customHeight="1">
      <c r="A3" s="24" t="str">
        <f>CONCATENATE("Бюджет ",H4)</f>
        <v>Бюджет 2024</v>
      </c>
      <c r="B3" s="47" t="s">
        <v>31</v>
      </c>
      <c r="C3" s="47"/>
      <c r="D3" s="47"/>
      <c r="E3" s="47"/>
      <c r="F3" s="47"/>
      <c r="G3" s="47"/>
      <c r="H3" s="47"/>
    </row>
    <row r="4" spans="1:8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10" t="str">
        <f>IF(A1="B","Начален",IF(A1="N","Предварителен",IF(A1="R","Уточнен",IF(A1="D","Проектобюджет",IF(A1="P","Прогноза",IF(A1="U","Актуализиран","Грешка"))))))</f>
        <v>Уточнен</v>
      </c>
      <c r="G4" s="8" t="s">
        <v>3</v>
      </c>
      <c r="H4" s="9">
        <v>2024</v>
      </c>
    </row>
    <row r="5" spans="1:7" ht="16.5" customHeight="1">
      <c r="A5" s="4"/>
      <c r="B5" s="11"/>
      <c r="C5" s="11"/>
      <c r="D5" s="11"/>
      <c r="E5"/>
      <c r="F5"/>
      <c r="G5" s="11"/>
    </row>
    <row r="6" spans="1:8" ht="27.75" customHeight="1">
      <c r="A6" s="4"/>
      <c r="B6" s="12" t="s">
        <v>4</v>
      </c>
      <c r="C6" s="12" t="s">
        <v>5</v>
      </c>
      <c r="D6" s="12" t="str">
        <f>IF(A1="B","Годишен план",IF(A1="R","Уточнен годишен план",IF(A1="N","Предварителен годишен план",IF(A1="U","Актуализиран годишен план",CONCATENATE("Годишен отчет ",H4-1)))))</f>
        <v>Уточнен годишен план</v>
      </c>
      <c r="E6" s="12" t="str">
        <f>IF(OR(A1="B",A1="N",A1="R",A1="U"),"Стойност I-во тримесечие",A3)</f>
        <v>Стойност I-во тримесечие</v>
      </c>
      <c r="F6" s="12" t="str">
        <f>IF(OR(A1="B",A1="N",A1="R",A1="U"),"Стойност II-ро тримесечие",IF(A1="P",CONCATENATE("Прогноза ",H4+1),CONCATENATE("Проектобюджет ",H4+1)))</f>
        <v>Стойност II-ро тримесечие</v>
      </c>
      <c r="G6" s="12" t="str">
        <f>IF(OR(A1="B",A1="N",A1="R",A1="U"),"Стойност III-то тримесечие",CONCATENATE("Прогноза ",H4+2))</f>
        <v>Стойност III-то тримесечие</v>
      </c>
      <c r="H6" s="14" t="str">
        <f>IF(OR(A1="B",A1="N",A1="R",A1="U"),"Стойност IV-то тримесечие",CONCATENATE("Прогноза ",H4+3))</f>
        <v>Стойност IV-то тримесечие</v>
      </c>
    </row>
    <row r="7" spans="1:7" ht="16.5" customHeight="1">
      <c r="A7" s="4"/>
      <c r="B7" s="25"/>
      <c r="C7" s="25"/>
      <c r="D7" s="25"/>
      <c r="E7" s="25"/>
      <c r="F7" s="25"/>
      <c r="G7" s="25"/>
    </row>
    <row r="8" spans="1:8" ht="16.5" customHeight="1">
      <c r="A8" s="4"/>
      <c r="B8" s="49" t="s">
        <v>38</v>
      </c>
      <c r="C8" s="49"/>
      <c r="D8" s="49"/>
      <c r="E8" s="49"/>
      <c r="F8" s="49"/>
      <c r="G8" s="49"/>
      <c r="H8" s="49"/>
    </row>
    <row r="9" spans="1:8" ht="16.5" customHeight="1">
      <c r="A9" s="4"/>
      <c r="B9" s="50" t="s">
        <v>28</v>
      </c>
      <c r="C9" s="50"/>
      <c r="D9" s="50"/>
      <c r="E9" s="50"/>
      <c r="F9" s="50"/>
      <c r="G9" s="50"/>
      <c r="H9" s="50"/>
    </row>
    <row r="10" spans="1:8" ht="16.5" customHeight="1">
      <c r="A10" s="4"/>
      <c r="B10" s="51" t="s">
        <v>39</v>
      </c>
      <c r="C10" s="51"/>
      <c r="D10" s="51"/>
      <c r="E10" s="51"/>
      <c r="F10" s="51"/>
      <c r="G10" s="51"/>
      <c r="H10" s="51"/>
    </row>
    <row r="11" spans="1:8" ht="16.5" customHeight="1">
      <c r="A11" s="4"/>
      <c r="B11" s="52" t="s">
        <v>40</v>
      </c>
      <c r="C11" s="52"/>
      <c r="D11" s="52"/>
      <c r="E11" s="52"/>
      <c r="F11" s="52"/>
      <c r="G11" s="52"/>
      <c r="H11" s="52"/>
    </row>
    <row r="12" spans="1:13" ht="16.5" customHeight="1">
      <c r="A12" s="4"/>
      <c r="B12" s="26" t="s">
        <v>61</v>
      </c>
      <c r="C12" s="21" t="s">
        <v>62</v>
      </c>
      <c r="D12" s="22">
        <v>793</v>
      </c>
      <c r="E12" s="22">
        <v>793</v>
      </c>
      <c r="F12" s="22">
        <v>0</v>
      </c>
      <c r="G12" s="22">
        <v>0</v>
      </c>
      <c r="H12" s="22">
        <v>0</v>
      </c>
      <c r="I12" s="1">
        <v>793</v>
      </c>
      <c r="J12" s="1">
        <v>793</v>
      </c>
      <c r="K12" s="1">
        <v>0</v>
      </c>
      <c r="L12" s="1">
        <v>0</v>
      </c>
      <c r="M12" s="1">
        <v>0</v>
      </c>
    </row>
    <row r="13" spans="1:13" ht="16.5" customHeight="1">
      <c r="A13" s="4"/>
      <c r="B13" s="26" t="s">
        <v>69</v>
      </c>
      <c r="C13" s="21" t="s">
        <v>70</v>
      </c>
      <c r="D13" s="22">
        <v>793</v>
      </c>
      <c r="E13" s="22">
        <v>793</v>
      </c>
      <c r="F13" s="22">
        <v>0</v>
      </c>
      <c r="G13" s="22">
        <v>0</v>
      </c>
      <c r="H13" s="2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8" ht="15.75" customHeight="1">
      <c r="A14" s="4"/>
      <c r="B14" s="53" t="s">
        <v>83</v>
      </c>
      <c r="C14" s="53"/>
      <c r="D14" s="22">
        <f>SUM(I12:I13)</f>
        <v>793</v>
      </c>
      <c r="E14" s="22">
        <f>SUM(J12:J13)</f>
        <v>793</v>
      </c>
      <c r="F14" s="22">
        <f>SUM(K12:K13)</f>
        <v>0</v>
      </c>
      <c r="G14" s="22">
        <f>SUM(L12:L13)</f>
        <v>0</v>
      </c>
      <c r="H14" s="22">
        <f>SUM(M12:M13)</f>
        <v>0</v>
      </c>
    </row>
    <row r="15" spans="1:8" ht="15.75" customHeight="1">
      <c r="A15" s="4"/>
      <c r="B15" s="15"/>
      <c r="C15" s="16"/>
      <c r="D15" s="17"/>
      <c r="E15" s="17"/>
      <c r="F15" s="17"/>
      <c r="G15" s="17"/>
      <c r="H15"/>
    </row>
    <row r="16" spans="1:8" ht="15.75" customHeight="1">
      <c r="A16" s="4"/>
      <c r="B16" s="53" t="s">
        <v>84</v>
      </c>
      <c r="C16" s="53"/>
      <c r="D16" s="22">
        <f>SUM(D14)</f>
        <v>793</v>
      </c>
      <c r="E16" s="22">
        <f>SUM(E14)</f>
        <v>793</v>
      </c>
      <c r="F16" s="22">
        <f>SUM(F14)</f>
        <v>0</v>
      </c>
      <c r="G16" s="22">
        <f>SUM(G14)</f>
        <v>0</v>
      </c>
      <c r="H16" s="22">
        <f>SUM(H14)</f>
        <v>0</v>
      </c>
    </row>
    <row r="17" spans="1:8" ht="15.75" customHeight="1">
      <c r="A17" s="4"/>
      <c r="B17" s="15"/>
      <c r="C17" s="16"/>
      <c r="D17" s="17"/>
      <c r="E17" s="17"/>
      <c r="F17" s="17"/>
      <c r="G17" s="17"/>
      <c r="H17"/>
    </row>
    <row r="18" spans="1:8" ht="15.75" customHeight="1">
      <c r="A18" s="4"/>
      <c r="B18" s="53" t="s">
        <v>87</v>
      </c>
      <c r="C18" s="53"/>
      <c r="D18" s="22">
        <f>SUM(D16)</f>
        <v>793</v>
      </c>
      <c r="E18" s="22">
        <f>SUM(E16)</f>
        <v>793</v>
      </c>
      <c r="F18" s="22">
        <f>SUM(F16)</f>
        <v>0</v>
      </c>
      <c r="G18" s="22">
        <f>SUM(G16)</f>
        <v>0</v>
      </c>
      <c r="H18" s="22">
        <f>SUM(H16)</f>
        <v>0</v>
      </c>
    </row>
    <row r="19" spans="1:8" ht="15.75" customHeight="1">
      <c r="A19" s="4"/>
      <c r="B19" s="15"/>
      <c r="C19" s="16"/>
      <c r="D19" s="17"/>
      <c r="E19" s="17"/>
      <c r="F19" s="17"/>
      <c r="G19" s="17"/>
      <c r="H19"/>
    </row>
    <row r="20" spans="1:8" ht="15.75" customHeight="1">
      <c r="A20" s="4"/>
      <c r="B20" s="53" t="s">
        <v>88</v>
      </c>
      <c r="C20" s="53"/>
      <c r="D20" s="22">
        <f>SUM(D18)</f>
        <v>793</v>
      </c>
      <c r="E20" s="22">
        <f>SUM(E18)</f>
        <v>793</v>
      </c>
      <c r="F20" s="22">
        <f>SUM(F18)</f>
        <v>0</v>
      </c>
      <c r="G20" s="22">
        <f>SUM(G18)</f>
        <v>0</v>
      </c>
      <c r="H20" s="22">
        <f>SUM(H18)</f>
        <v>0</v>
      </c>
    </row>
    <row r="21" spans="1:7" ht="16.5" customHeight="1">
      <c r="A21" s="4"/>
      <c r="B21" s="15"/>
      <c r="C21" s="16"/>
      <c r="D21" s="17"/>
      <c r="E21" s="17"/>
      <c r="F21" s="17"/>
      <c r="G21" s="17"/>
    </row>
    <row r="22" spans="1:7" ht="16.5" customHeight="1">
      <c r="A22" s="4"/>
      <c r="B22" s="15"/>
      <c r="C22" s="16"/>
      <c r="D22" s="17"/>
      <c r="E22" s="17"/>
      <c r="F22" s="17"/>
      <c r="G22" s="17"/>
    </row>
    <row r="23" spans="1:8" ht="16.5" customHeight="1">
      <c r="A23" s="4"/>
      <c r="B23" s="15"/>
      <c r="C23" s="16"/>
      <c r="D23" s="17"/>
      <c r="E23" s="17"/>
      <c r="F23" s="17"/>
      <c r="G23" s="17"/>
      <c r="H23"/>
    </row>
    <row r="24" spans="1:8" ht="16.5" customHeight="1">
      <c r="A24" s="4"/>
      <c r="B24" s="25"/>
      <c r="C24" s="16" t="s">
        <v>22</v>
      </c>
      <c r="D24" s="22">
        <f>SUM(D20)</f>
        <v>793</v>
      </c>
      <c r="E24" s="22">
        <f>SUM(E20)</f>
        <v>793</v>
      </c>
      <c r="F24" s="22">
        <f>SUM(F20)</f>
        <v>0</v>
      </c>
      <c r="G24" s="22">
        <f>SUM(G20)</f>
        <v>0</v>
      </c>
      <c r="H24" s="22">
        <f>SUM(H20)</f>
        <v>0</v>
      </c>
    </row>
  </sheetData>
  <sheetProtection selectLockedCells="1" selectUnlockedCells="1"/>
  <mergeCells count="10">
    <mergeCell ref="B14:C14"/>
    <mergeCell ref="B16:C16"/>
    <mergeCell ref="B18:C18"/>
    <mergeCell ref="B20:C20"/>
    <mergeCell ref="B2:H2"/>
    <mergeCell ref="B3:H3"/>
    <mergeCell ref="B8:H8"/>
    <mergeCell ref="B9:H9"/>
    <mergeCell ref="B10:H10"/>
    <mergeCell ref="B11:H11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2024-04-16T08:43:15Z</dcterms:modified>
  <cp:category/>
  <cp:version/>
  <cp:contentType/>
  <cp:contentStatus/>
</cp:coreProperties>
</file>