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500" activeTab="1"/>
  </bookViews>
  <sheets>
    <sheet name="Приходи" sheetId="1" r:id="rId1"/>
    <sheet name="Разходи" sheetId="2" r:id="rId2"/>
    <sheet name="Натурални" sheetId="3" r:id="rId3"/>
    <sheet name="Функции" sheetId="4" r:id="rId4"/>
    <sheet name="Групи" sheetId="5" r:id="rId5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<sst xmlns="http://schemas.openxmlformats.org/spreadsheetml/2006/main" count="170" uniqueCount="74">
  <si>
    <t xml:space="preserve"> Бланка стойностни показатели: Приход - Тримесечен отчет</t>
  </si>
  <si>
    <t>Община:</t>
  </si>
  <si>
    <t>Година:</t>
  </si>
  <si>
    <t>Тримесечие:</t>
  </si>
  <si>
    <t>Име на параграф</t>
  </si>
  <si>
    <t>Код на параграф</t>
  </si>
  <si>
    <t>Уточнен годишен план</t>
  </si>
  <si>
    <t>Тримесечен отчет</t>
  </si>
  <si>
    <t>Отчет – План</t>
  </si>
  <si>
    <t>% отношение</t>
  </si>
  <si>
    <t>Всичко:</t>
  </si>
  <si>
    <t xml:space="preserve"> Бланка стойностни показатели: Разход - Тримесечен отчет</t>
  </si>
  <si>
    <t xml:space="preserve"> Бланка стойностни показатели: Натурални - Тримесечен отчет</t>
  </si>
  <si>
    <t xml:space="preserve"> Бланка стойностни показатели: Разход, Натурални - Тримесечен отчет</t>
  </si>
  <si>
    <t/>
  </si>
  <si>
    <t>Местни Дейности</t>
  </si>
  <si>
    <t>ДГ-ДЕЛФИН</t>
  </si>
  <si>
    <t>5202</t>
  </si>
  <si>
    <t>I.Имуществени данъци и неданъчни приходи</t>
  </si>
  <si>
    <t xml:space="preserve">  2. Неданъчни приходи</t>
  </si>
  <si>
    <t>Помощи и дарения от страната</t>
  </si>
  <si>
    <t>4500</t>
  </si>
  <si>
    <t>текущи помощи и дарения от страната</t>
  </si>
  <si>
    <t>4501</t>
  </si>
  <si>
    <t>Всичко -   2. Неданъчни приходи:</t>
  </si>
  <si>
    <t>Всичко – I.Имуществени данъци и неданъчни приходи:</t>
  </si>
  <si>
    <t>III. Трансфери</t>
  </si>
  <si>
    <t>Трансфери между бюджети (нето)</t>
  </si>
  <si>
    <t>6100</t>
  </si>
  <si>
    <t>вътрешни трансфери в системата на първостепенния разпоредител (+/-)</t>
  </si>
  <si>
    <t>6109</t>
  </si>
  <si>
    <t>Всичко - III. Трансфери:</t>
  </si>
  <si>
    <t>V. Операции с финансови активи и пасиви</t>
  </si>
  <si>
    <t>Депозити и средства по сметки - нето (+/-)     (този параграф се използва и за наличностите на ЦБ в БНБ)</t>
  </si>
  <si>
    <t>9500</t>
  </si>
  <si>
    <t>наличност в левове по сметки в края на периода (-)</t>
  </si>
  <si>
    <t>9507</t>
  </si>
  <si>
    <t>Всичко - V. Операции с финансови активи и пасиви:</t>
  </si>
  <si>
    <t>III. Функция Образование</t>
  </si>
  <si>
    <t>311 Детски градини</t>
  </si>
  <si>
    <t>Разходи</t>
  </si>
  <si>
    <t>Издръжка</t>
  </si>
  <si>
    <t>1000</t>
  </si>
  <si>
    <t>храна</t>
  </si>
  <si>
    <t>1011</t>
  </si>
  <si>
    <t>постелен инвентар и облекло</t>
  </si>
  <si>
    <t>1013</t>
  </si>
  <si>
    <t>учебни и научно-изследователски разходи и книги за библиотеките</t>
  </si>
  <si>
    <t>1014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</si>
  <si>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</si>
  <si>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</si>
  <si>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</si>
  <si>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</si>
  <si>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</si>
  <si>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</si>
  <si>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</si>
  <si>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</si>
  <si>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</si>
  <si>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</si>
  <si>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разходи за застраховки</t>
  </si>
  <si>
    <t>1062</t>
  </si>
  <si>
    <t>Платени данъци, такси и административни санкции</t>
  </si>
  <si>
    <t>1900</t>
  </si>
  <si>
    <t>платени общински данъци, такси, наказателни лихви и административни санкции</t>
  </si>
  <si>
    <t>1981</t>
  </si>
  <si>
    <t>Всичко - Разходи:</t>
  </si>
  <si>
    <t>Всичко - 311 Детски градини:</t>
  </si>
  <si>
    <t>Всичко - :</t>
  </si>
  <si>
    <t>Всичко - III. Функция Образование:</t>
  </si>
  <si>
    <t>Рекапитулация по функции: Разход</t>
  </si>
  <si>
    <t>Гл.Счетоводител:……………………</t>
  </si>
  <si>
    <t xml:space="preserve">     Вр.и.д. Директор:-----------------------------</t>
  </si>
  <si>
    <t xml:space="preserve">                        / Ир.Черкезова /</t>
  </si>
  <si>
    <t xml:space="preserve"> / Ср. Славкова/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</si>
</sst>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_-;\-* #,##0_-;_-* &quot;-&quot;_-;_-@_-"/>
    <numFmt numFmtId="44" formatCode="_-* #,##0.00\ &quot;лв&quot;_-;\-* #,##0.00\ &quot;лв&quot;_-;_-* &quot;-&quot;??\ &quot;лв&quot;_-;_-@_-"/>
    <numFmt numFmtId="43" formatCode="_-* #,##0.00_-;\-* #,##0.00_-;_-* &quot;-&quot;??_-;_-@_-"/>
    <numFmt numFmtId="164" formatCode="##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4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31"/>
      </left>
      <right>
        <color indexed="63"/>
      </right>
      <top style="medium">
        <color indexed="31"/>
      </top>
      <bottom>
        <color indexed="63"/>
      </bottom>
    </border>
    <border>
      <left>
        <color indexed="63"/>
      </left>
      <right>
        <color indexed="63"/>
      </right>
      <top style="medium">
        <color indexed="31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1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3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indent="2"/>
    </xf>
    <xf numFmtId="0" fontId="5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2" fillId="0" borderId="11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2"/>
    </xf>
    <xf numFmtId="0" fontId="5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/>
    </xf>
    <xf numFmtId="0" fontId="1" fillId="0" borderId="0" xfId="57">
      <alignment/>
      <protection/>
    </xf>
    <xf numFmtId="3" fontId="0" fillId="0" borderId="0" xfId="57" applyNumberFormat="1" applyFont="1">
      <alignment/>
      <protection/>
    </xf>
    <xf numFmtId="3" fontId="1" fillId="0" borderId="0" xfId="57" applyNumberForma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Нормален 2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showGridLines="0" zoomScalePageLayoutView="0" workbookViewId="0" topLeftCell="A1">
      <pane xSplit="3" ySplit="6" topLeftCell="D1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32" sqref="B32:F34"/>
    </sheetView>
  </sheetViews>
  <sheetFormatPr defaultColWidth="9.140625" defaultRowHeight="15"/>
  <cols>
    <col min="1" max="1" width="0.42578125" style="1" customWidth="1"/>
    <col min="2" max="2" width="39.00390625" style="1" customWidth="1"/>
    <col min="3" max="3" width="12.57421875" style="1" customWidth="1"/>
    <col min="4" max="4" width="9.140625" style="1" customWidth="1"/>
    <col min="5" max="5" width="9.28125" style="1" customWidth="1"/>
    <col min="6" max="6" width="9.7109375" style="1" customWidth="1"/>
    <col min="7" max="7" width="6.421875" style="1" customWidth="1"/>
    <col min="8" max="9" width="9.140625" style="1" hidden="1" customWidth="1"/>
    <col min="10" max="249" width="9.140625" style="1" customWidth="1"/>
    <col min="250" max="16384" width="9.140625" style="2" customWidth="1"/>
  </cols>
  <sheetData>
    <row r="1" ht="3" customHeight="1">
      <c r="A1" s="3"/>
    </row>
    <row r="2" spans="1:7" ht="21.75" customHeight="1">
      <c r="A2" s="4" t="s">
        <v>15</v>
      </c>
      <c r="B2" s="31" t="s">
        <v>0</v>
      </c>
      <c r="C2" s="31"/>
      <c r="D2" s="31"/>
      <c r="E2" s="31"/>
      <c r="F2" s="31"/>
      <c r="G2" s="31"/>
    </row>
    <row r="3" spans="1:7" s="6" customFormat="1" ht="18" customHeight="1">
      <c r="A3" s="5">
        <v>3</v>
      </c>
      <c r="B3" s="32" t="s">
        <v>16</v>
      </c>
      <c r="C3" s="32"/>
      <c r="D3" s="32"/>
      <c r="E3" s="32"/>
      <c r="F3" s="32"/>
      <c r="G3" s="32"/>
    </row>
    <row r="4" spans="1:7" ht="16.5" customHeight="1">
      <c r="A4" s="4"/>
      <c r="B4" s="7" t="str">
        <f>IF(ISBLANK(A2),"Обща",A2)</f>
        <v>Местни Дейности</v>
      </c>
      <c r="C4" s="8" t="s">
        <v>1</v>
      </c>
      <c r="D4" s="9" t="s">
        <v>17</v>
      </c>
      <c r="E4" s="8" t="s">
        <v>2</v>
      </c>
      <c r="F4" s="9">
        <v>2020</v>
      </c>
      <c r="G4" s="8"/>
    </row>
    <row r="5" spans="1:7" ht="16.5" customHeight="1">
      <c r="A5" s="4"/>
      <c r="B5" s="10"/>
      <c r="C5" s="10"/>
      <c r="D5" s="4"/>
      <c r="E5" s="8" t="s">
        <v>3</v>
      </c>
      <c r="F5" s="11" t="str">
        <f>IF(A3=1,"Първо",IF(A3=2,"Второ",IF(A3=3,"Трето",IF(A3=4,"Четвърто","Грешка"))))</f>
        <v>Трето</v>
      </c>
      <c r="G5" s="4"/>
    </row>
    <row r="6" spans="1:7" ht="28.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 s="4"/>
      <c r="B7" s="13"/>
      <c r="C7" s="14"/>
      <c r="D7" s="15"/>
      <c r="E7" s="15"/>
      <c r="F7" s="15"/>
      <c r="G7" s="15"/>
    </row>
    <row r="8" spans="1:7" ht="16.5" customHeight="1">
      <c r="A8" s="4"/>
      <c r="B8" s="13"/>
      <c r="C8" s="14"/>
      <c r="D8" s="15"/>
      <c r="E8" s="15"/>
      <c r="F8" s="15"/>
      <c r="G8" s="15"/>
    </row>
    <row r="9" spans="1:7" ht="16.5" customHeight="1">
      <c r="A9" s="4"/>
      <c r="B9" s="16" t="s">
        <v>18</v>
      </c>
      <c r="C9" s="14"/>
      <c r="D9" s="15"/>
      <c r="E9" s="15"/>
      <c r="F9" s="15"/>
      <c r="G9" s="15"/>
    </row>
    <row r="10" spans="1:7" ht="16.5" customHeight="1">
      <c r="A10" s="4"/>
      <c r="B10" s="20" t="s">
        <v>19</v>
      </c>
      <c r="C10" s="14"/>
      <c r="D10" s="15"/>
      <c r="E10" s="15"/>
      <c r="F10" s="15"/>
      <c r="G10" s="15"/>
    </row>
    <row r="11" spans="1:9" ht="16.5" customHeight="1">
      <c r="A11" s="4"/>
      <c r="B11" s="21" t="s">
        <v>20</v>
      </c>
      <c r="C11" s="18" t="s">
        <v>21</v>
      </c>
      <c r="D11" s="19">
        <v>0</v>
      </c>
      <c r="E11" s="19">
        <v>390</v>
      </c>
      <c r="F11" s="19">
        <f>E11-D11</f>
        <v>390</v>
      </c>
      <c r="G11" s="19">
        <f>IF(D11=0,0,E11/D11)*100</f>
        <v>0</v>
      </c>
      <c r="H11" s="1">
        <v>0</v>
      </c>
      <c r="I11" s="1">
        <v>390</v>
      </c>
    </row>
    <row r="12" spans="1:9" ht="16.5" customHeight="1">
      <c r="A12" s="4"/>
      <c r="B12" s="21" t="s">
        <v>22</v>
      </c>
      <c r="C12" s="18" t="s">
        <v>23</v>
      </c>
      <c r="D12" s="19">
        <v>0</v>
      </c>
      <c r="E12" s="19">
        <v>390</v>
      </c>
      <c r="F12" s="19">
        <f>E12-D12</f>
        <v>390</v>
      </c>
      <c r="G12" s="19">
        <f>IF(D12=0,0,E12/D12)*100</f>
        <v>0</v>
      </c>
      <c r="H12" s="1">
        <v>0</v>
      </c>
      <c r="I12" s="1">
        <v>0</v>
      </c>
    </row>
    <row r="13" spans="1:7" ht="16.5" customHeight="1">
      <c r="A13" s="4"/>
      <c r="B13" s="33" t="s">
        <v>24</v>
      </c>
      <c r="C13" s="33"/>
      <c r="D13" s="19">
        <f>SUM(H11:H12)</f>
        <v>0</v>
      </c>
      <c r="E13" s="19">
        <f>SUM(I11:I12)</f>
        <v>390</v>
      </c>
      <c r="F13" s="19">
        <f>E13-D13</f>
        <v>390</v>
      </c>
      <c r="G13" s="19">
        <f>IF(D13=0,0,E13/D13)*100</f>
        <v>0</v>
      </c>
    </row>
    <row r="14" spans="1:7" ht="16.5" customHeight="1">
      <c r="A14" s="4"/>
      <c r="B14" s="13"/>
      <c r="C14" s="14"/>
      <c r="D14" s="15"/>
      <c r="E14" s="15"/>
      <c r="F14" s="15"/>
      <c r="G14" s="15"/>
    </row>
    <row r="15" spans="1:7" ht="16.5" customHeight="1">
      <c r="A15" s="4"/>
      <c r="B15" s="33" t="s">
        <v>25</v>
      </c>
      <c r="C15" s="33"/>
      <c r="D15" s="19">
        <f>SUM(D13)</f>
        <v>0</v>
      </c>
      <c r="E15" s="19">
        <f>SUM(E13)</f>
        <v>390</v>
      </c>
      <c r="F15" s="19">
        <f>E15-D15</f>
        <v>390</v>
      </c>
      <c r="G15" s="19">
        <f>IF(D15=0,0,E15/D15)*100</f>
        <v>0</v>
      </c>
    </row>
    <row r="16" spans="1:7" ht="16.5" customHeight="1">
      <c r="A16" s="4"/>
      <c r="B16" s="13"/>
      <c r="C16" s="14"/>
      <c r="D16" s="15"/>
      <c r="E16" s="15"/>
      <c r="F16" s="15"/>
      <c r="G16" s="15"/>
    </row>
    <row r="17" spans="1:9" ht="16.5" customHeight="1">
      <c r="A17" s="4"/>
      <c r="B17" s="13"/>
      <c r="C17" s="14"/>
      <c r="D17" s="15"/>
      <c r="E17" s="15"/>
      <c r="F17" s="15"/>
      <c r="G17" s="15"/>
      <c r="H17"/>
      <c r="I17"/>
    </row>
    <row r="18" spans="1:7" ht="16.5" customHeight="1">
      <c r="A18" s="4"/>
      <c r="B18" s="16" t="s">
        <v>26</v>
      </c>
      <c r="C18" s="14"/>
      <c r="D18" s="15"/>
      <c r="E18" s="15"/>
      <c r="F18" s="15"/>
      <c r="G18" s="15"/>
    </row>
    <row r="19" spans="1:9" ht="16.5" customHeight="1">
      <c r="A19" s="4"/>
      <c r="B19" s="17" t="s">
        <v>27</v>
      </c>
      <c r="C19" s="18" t="s">
        <v>28</v>
      </c>
      <c r="D19" s="19">
        <v>200277</v>
      </c>
      <c r="E19" s="19">
        <v>144249</v>
      </c>
      <c r="F19" s="19">
        <f>E19-D19</f>
        <v>-56028</v>
      </c>
      <c r="G19" s="19">
        <f>IF(D19=0,0,E19/D19)*100</f>
        <v>72.02474572716787</v>
      </c>
      <c r="H19" s="1">
        <v>200277</v>
      </c>
      <c r="I19" s="1">
        <v>144249</v>
      </c>
    </row>
    <row r="20" spans="1:9" ht="16.5" customHeight="1">
      <c r="A20" s="4"/>
      <c r="B20" s="17" t="s">
        <v>29</v>
      </c>
      <c r="C20" s="18" t="s">
        <v>30</v>
      </c>
      <c r="D20" s="19">
        <v>200277</v>
      </c>
      <c r="E20" s="19">
        <v>144249</v>
      </c>
      <c r="F20" s="19">
        <f>E20-D20</f>
        <v>-56028</v>
      </c>
      <c r="G20" s="19">
        <f>IF(D20=0,0,E20/D20)*100</f>
        <v>72.02474572716787</v>
      </c>
      <c r="H20" s="1">
        <v>0</v>
      </c>
      <c r="I20" s="1">
        <v>0</v>
      </c>
    </row>
    <row r="21" spans="1:7" ht="16.5" customHeight="1">
      <c r="A21" s="4"/>
      <c r="B21" s="33" t="s">
        <v>31</v>
      </c>
      <c r="C21" s="33"/>
      <c r="D21" s="19">
        <f>SUM(H19:H20)</f>
        <v>200277</v>
      </c>
      <c r="E21" s="19">
        <f>SUM(I19:I20)</f>
        <v>144249</v>
      </c>
      <c r="F21" s="19">
        <f>E21-D21</f>
        <v>-56028</v>
      </c>
      <c r="G21" s="19">
        <f>IF(D21=0,0,E21/D21)*100</f>
        <v>72.02474572716787</v>
      </c>
    </row>
    <row r="22" spans="1:7" ht="16.5" customHeight="1">
      <c r="A22" s="4"/>
      <c r="B22" s="13"/>
      <c r="C22" s="14"/>
      <c r="D22" s="15"/>
      <c r="E22" s="15"/>
      <c r="F22" s="15"/>
      <c r="G22" s="15"/>
    </row>
    <row r="23" spans="1:7" ht="16.5" customHeight="1">
      <c r="A23" s="4"/>
      <c r="B23" s="13"/>
      <c r="C23" s="14"/>
      <c r="D23" s="15"/>
      <c r="E23" s="15"/>
      <c r="F23" s="15"/>
      <c r="G23" s="15"/>
    </row>
    <row r="24" spans="1:7" ht="16.5" customHeight="1">
      <c r="A24" s="4"/>
      <c r="B24" s="16" t="s">
        <v>32</v>
      </c>
      <c r="C24" s="14"/>
      <c r="D24" s="15"/>
      <c r="E24" s="15"/>
      <c r="F24" s="15"/>
      <c r="G24" s="15"/>
    </row>
    <row r="25" spans="1:9" ht="16.5" customHeight="1">
      <c r="A25" s="4"/>
      <c r="B25" s="17" t="s">
        <v>33</v>
      </c>
      <c r="C25" s="18" t="s">
        <v>34</v>
      </c>
      <c r="D25" s="19">
        <v>0</v>
      </c>
      <c r="E25" s="19">
        <v>-5920</v>
      </c>
      <c r="F25" s="19">
        <f>E25-D25</f>
        <v>-5920</v>
      </c>
      <c r="G25" s="19">
        <f>IF(D25=0,0,E25/D25)*100</f>
        <v>0</v>
      </c>
      <c r="H25" s="1">
        <v>0</v>
      </c>
      <c r="I25" s="1">
        <v>-5920</v>
      </c>
    </row>
    <row r="26" spans="1:9" ht="16.5" customHeight="1">
      <c r="A26" s="4"/>
      <c r="B26" s="17" t="s">
        <v>35</v>
      </c>
      <c r="C26" s="18" t="s">
        <v>36</v>
      </c>
      <c r="D26" s="19">
        <v>0</v>
      </c>
      <c r="E26" s="19">
        <v>-5920</v>
      </c>
      <c r="F26" s="19">
        <f>E26-D26</f>
        <v>-5920</v>
      </c>
      <c r="G26" s="19">
        <f>IF(D26=0,0,E26/D26)*100</f>
        <v>0</v>
      </c>
      <c r="H26" s="1">
        <v>0</v>
      </c>
      <c r="I26" s="1">
        <v>0</v>
      </c>
    </row>
    <row r="27" spans="1:7" ht="16.5" customHeight="1">
      <c r="A27" s="4"/>
      <c r="B27" s="33" t="s">
        <v>37</v>
      </c>
      <c r="C27" s="33"/>
      <c r="D27" s="19">
        <f>SUM(H25:H26)</f>
        <v>0</v>
      </c>
      <c r="E27" s="19">
        <f>SUM(I25:I26)</f>
        <v>-5920</v>
      </c>
      <c r="F27" s="19">
        <f>E27-D27</f>
        <v>-5920</v>
      </c>
      <c r="G27" s="19">
        <f>IF(D27=0,0,E27/D27)*100</f>
        <v>0</v>
      </c>
    </row>
    <row r="28" spans="1:7" ht="16.5" customHeight="1">
      <c r="A28" s="4"/>
      <c r="B28" s="13"/>
      <c r="C28" s="14"/>
      <c r="D28" s="15"/>
      <c r="E28" s="15"/>
      <c r="F28" s="15"/>
      <c r="G28" s="15"/>
    </row>
    <row r="29" spans="1:7" ht="16.5" customHeight="1">
      <c r="A29" s="4"/>
      <c r="B29" s="22"/>
      <c r="C29" s="14" t="s">
        <v>10</v>
      </c>
      <c r="D29" s="19">
        <f>SUM(SUM(D21,D27),SUM(D15))</f>
        <v>200277</v>
      </c>
      <c r="E29" s="19">
        <f>SUM(SUM(E21,E27),SUM(E15))</f>
        <v>138719</v>
      </c>
      <c r="F29" s="19">
        <f>E29-D29</f>
        <v>-61558</v>
      </c>
      <c r="G29" s="19">
        <f>IF(D29=0,0,E29/D29)*100</f>
        <v>69.26356995561149</v>
      </c>
    </row>
    <row r="32" spans="2:6" ht="15">
      <c r="B32" s="39" t="s">
        <v>70</v>
      </c>
      <c r="C32" s="40" t="s">
        <v>71</v>
      </c>
      <c r="D32" s="41"/>
      <c r="E32"/>
      <c r="F32"/>
    </row>
    <row r="33" spans="2:6" ht="15">
      <c r="B33" s="39"/>
      <c r="C33" s="41"/>
      <c r="D33" s="41"/>
      <c r="E33"/>
      <c r="F33"/>
    </row>
    <row r="34" spans="2:6" ht="15">
      <c r="B34" s="39" t="s">
        <v>72</v>
      </c>
      <c r="C34" s="41"/>
      <c r="D34" s="41" t="s">
        <v>73</v>
      </c>
      <c r="E34"/>
      <c r="F34"/>
    </row>
  </sheetData>
  <sheetProtection selectLockedCells="1" selectUnlockedCells="1"/>
  <mergeCells count="6">
    <mergeCell ref="B2:G2"/>
    <mergeCell ref="B3:G3"/>
    <mergeCell ref="B13:C13"/>
    <mergeCell ref="B15:C15"/>
    <mergeCell ref="B21:C21"/>
    <mergeCell ref="B27:C27"/>
  </mergeCells>
  <printOptions/>
  <pageMargins left="0.7" right="0.7" top="0.75" bottom="0.75" header="0.5118055555555555" footer="0.511805555555555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showGridLines="0" tabSelected="1" zoomScalePageLayoutView="0" workbookViewId="0" topLeftCell="A1">
      <pane ySplit="6" topLeftCell="A22" activePane="bottomLeft" state="frozen"/>
      <selection pane="topLeft" activeCell="A1" sqref="A1"/>
      <selection pane="bottomLeft" activeCell="B37" sqref="B37:F39"/>
    </sheetView>
  </sheetViews>
  <sheetFormatPr defaultColWidth="9.140625" defaultRowHeight="15"/>
  <cols>
    <col min="1" max="1" width="0.42578125" style="1" customWidth="1"/>
    <col min="2" max="2" width="35.28125" style="1" customWidth="1"/>
    <col min="3" max="3" width="12.57421875" style="1" customWidth="1"/>
    <col min="4" max="4" width="10.00390625" style="1" customWidth="1"/>
    <col min="5" max="5" width="11.00390625" style="1" customWidth="1"/>
    <col min="6" max="6" width="13.140625" style="1" customWidth="1"/>
    <col min="7" max="7" width="7.7109375" style="1" customWidth="1"/>
    <col min="8" max="9" width="9.140625" style="1" hidden="1" customWidth="1"/>
    <col min="10" max="243" width="9.140625" style="1" customWidth="1"/>
    <col min="244" max="16384" width="9.140625" style="2" customWidth="1"/>
  </cols>
  <sheetData>
    <row r="1" ht="3" customHeight="1">
      <c r="A1" s="3"/>
    </row>
    <row r="2" spans="1:7" ht="21.75" customHeight="1">
      <c r="A2" s="4" t="s">
        <v>15</v>
      </c>
      <c r="B2" s="31" t="s">
        <v>11</v>
      </c>
      <c r="C2" s="31"/>
      <c r="D2" s="31"/>
      <c r="E2" s="31"/>
      <c r="F2" s="31"/>
      <c r="G2" s="31"/>
    </row>
    <row r="3" spans="1:7" s="6" customFormat="1" ht="18" customHeight="1">
      <c r="A3" s="23">
        <v>3</v>
      </c>
      <c r="B3" s="32" t="s">
        <v>16</v>
      </c>
      <c r="C3" s="32"/>
      <c r="D3" s="32"/>
      <c r="E3" s="32"/>
      <c r="F3" s="32"/>
      <c r="G3" s="32"/>
    </row>
    <row r="4" spans="1:7" ht="16.5" customHeight="1">
      <c r="A4" s="4"/>
      <c r="B4" s="7" t="str">
        <f>IF(ISBLANK(A2),"Обща",A2)</f>
        <v>Местни Дейности</v>
      </c>
      <c r="C4" s="8" t="s">
        <v>1</v>
      </c>
      <c r="D4" s="9" t="s">
        <v>17</v>
      </c>
      <c r="E4" s="8" t="s">
        <v>2</v>
      </c>
      <c r="F4" s="9">
        <v>2020</v>
      </c>
      <c r="G4" s="8"/>
    </row>
    <row r="5" spans="1:7" ht="16.5" customHeight="1">
      <c r="A5" s="4"/>
      <c r="B5" s="10"/>
      <c r="C5" s="10"/>
      <c r="D5" s="10"/>
      <c r="E5" s="8" t="s">
        <v>3</v>
      </c>
      <c r="F5" s="11" t="str">
        <f>IF(A3=1,"Първо",IF(A3=2,"Второ",IF(A3=3,"Трето",IF(A3=4,"Четвърто","Грешка"))))</f>
        <v>Трето</v>
      </c>
      <c r="G5" s="10"/>
    </row>
    <row r="6" spans="1:7" ht="28.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 s="4"/>
      <c r="B7" s="22"/>
      <c r="C7" s="22"/>
      <c r="D7" s="22"/>
      <c r="E7" s="22"/>
      <c r="F7" s="22"/>
      <c r="G7" s="22"/>
    </row>
    <row r="8" spans="1:7" ht="16.5" customHeight="1">
      <c r="A8" s="4"/>
      <c r="B8" s="34" t="s">
        <v>38</v>
      </c>
      <c r="C8" s="34"/>
      <c r="D8" s="34"/>
      <c r="E8" s="34"/>
      <c r="F8" s="34"/>
      <c r="G8" s="34"/>
    </row>
    <row r="9" spans="1:7" ht="16.5" customHeight="1">
      <c r="A9" s="4"/>
      <c r="B9" s="35" t="s">
        <v>14</v>
      </c>
      <c r="C9" s="35"/>
      <c r="D9" s="35"/>
      <c r="E9" s="35"/>
      <c r="F9" s="35"/>
      <c r="G9" s="35"/>
    </row>
    <row r="10" spans="1:7" ht="16.5" customHeight="1">
      <c r="A10" s="4"/>
      <c r="B10" s="36" t="s">
        <v>39</v>
      </c>
      <c r="C10" s="36"/>
      <c r="D10" s="36"/>
      <c r="E10" s="36"/>
      <c r="F10" s="36"/>
      <c r="G10" s="36"/>
    </row>
    <row r="11" spans="1:7" ht="16.5" customHeight="1">
      <c r="A11" s="4"/>
      <c r="B11" s="25" t="s">
        <v>40</v>
      </c>
      <c r="C11" s="24"/>
      <c r="D11" s="24"/>
      <c r="E11" s="24"/>
      <c r="F11" s="24"/>
      <c r="G11" s="24"/>
    </row>
    <row r="12" spans="1:9" ht="16.5" customHeight="1">
      <c r="A12" s="4"/>
      <c r="B12" s="26" t="s">
        <v>41</v>
      </c>
      <c r="C12" s="18" t="s">
        <v>42</v>
      </c>
      <c r="D12" s="19">
        <v>199411</v>
      </c>
      <c r="E12" s="19">
        <v>137878</v>
      </c>
      <c r="F12" s="19">
        <f aca="true" t="shared" si="0" ref="F12:F24">E12-D12</f>
        <v>-61533</v>
      </c>
      <c r="G12" s="19">
        <f aca="true" t="shared" si="1" ref="G12:G24">IF(D12=0,0,E12/D12)*100</f>
        <v>69.14262503071545</v>
      </c>
      <c r="H12" s="1">
        <v>199411</v>
      </c>
      <c r="I12" s="1">
        <v>137878</v>
      </c>
    </row>
    <row r="13" spans="1:9" ht="16.5" customHeight="1">
      <c r="A13" s="4"/>
      <c r="B13" s="26" t="s">
        <v>43</v>
      </c>
      <c r="C13" s="18" t="s">
        <v>44</v>
      </c>
      <c r="D13" s="19">
        <v>65150</v>
      </c>
      <c r="E13" s="19">
        <v>13620</v>
      </c>
      <c r="F13" s="19">
        <f t="shared" si="0"/>
        <v>-51530</v>
      </c>
      <c r="G13" s="19">
        <f t="shared" si="1"/>
        <v>20.905602455871065</v>
      </c>
      <c r="H13" s="1">
        <v>0</v>
      </c>
      <c r="I13" s="1">
        <v>0</v>
      </c>
    </row>
    <row r="14" spans="1:9" ht="16.5" customHeight="1">
      <c r="A14" s="4"/>
      <c r="B14" s="26" t="s">
        <v>45</v>
      </c>
      <c r="C14" s="18" t="s">
        <v>46</v>
      </c>
      <c r="D14" s="19">
        <v>12824</v>
      </c>
      <c r="E14" s="19">
        <v>10874</v>
      </c>
      <c r="F14" s="19">
        <f t="shared" si="0"/>
        <v>-1950</v>
      </c>
      <c r="G14" s="19">
        <f t="shared" si="1"/>
        <v>84.79413599500936</v>
      </c>
      <c r="H14" s="1">
        <v>0</v>
      </c>
      <c r="I14" s="1">
        <v>0</v>
      </c>
    </row>
    <row r="15" spans="1:9" ht="16.5" customHeight="1">
      <c r="A15" s="4"/>
      <c r="B15" s="26" t="s">
        <v>47</v>
      </c>
      <c r="C15" s="18" t="s">
        <v>48</v>
      </c>
      <c r="D15" s="19">
        <v>1000</v>
      </c>
      <c r="E15" s="19">
        <v>0</v>
      </c>
      <c r="F15" s="19">
        <f t="shared" si="0"/>
        <v>-1000</v>
      </c>
      <c r="G15" s="19">
        <f t="shared" si="1"/>
        <v>0</v>
      </c>
      <c r="H15" s="1">
        <v>0</v>
      </c>
      <c r="I15" s="1">
        <v>0</v>
      </c>
    </row>
    <row r="16" spans="1:9" ht="16.5" customHeight="1">
      <c r="A16" s="4"/>
      <c r="B16" s="26" t="s">
        <v>49</v>
      </c>
      <c r="C16" s="18" t="s">
        <v>50</v>
      </c>
      <c r="D16" s="19">
        <v>22337</v>
      </c>
      <c r="E16" s="19">
        <v>23472</v>
      </c>
      <c r="F16" s="19">
        <f t="shared" si="0"/>
        <v>1135</v>
      </c>
      <c r="G16" s="19">
        <f t="shared" si="1"/>
        <v>105.08125531629136</v>
      </c>
      <c r="H16" s="1">
        <v>0</v>
      </c>
      <c r="I16" s="1">
        <v>0</v>
      </c>
    </row>
    <row r="17" spans="1:9" ht="16.5" customHeight="1">
      <c r="A17" s="4"/>
      <c r="B17" s="26" t="s">
        <v>51</v>
      </c>
      <c r="C17" s="18" t="s">
        <v>52</v>
      </c>
      <c r="D17" s="19">
        <v>50000</v>
      </c>
      <c r="E17" s="19">
        <v>48405</v>
      </c>
      <c r="F17" s="19">
        <f t="shared" si="0"/>
        <v>-1595</v>
      </c>
      <c r="G17" s="19">
        <f t="shared" si="1"/>
        <v>96.81</v>
      </c>
      <c r="H17" s="1">
        <v>0</v>
      </c>
      <c r="I17" s="1">
        <v>0</v>
      </c>
    </row>
    <row r="18" spans="1:9" ht="16.5" customHeight="1">
      <c r="A18" s="4"/>
      <c r="B18" s="26" t="s">
        <v>53</v>
      </c>
      <c r="C18" s="18" t="s">
        <v>54</v>
      </c>
      <c r="D18" s="19">
        <v>20000</v>
      </c>
      <c r="E18" s="19">
        <v>14834</v>
      </c>
      <c r="F18" s="19">
        <f t="shared" si="0"/>
        <v>-5166</v>
      </c>
      <c r="G18" s="19">
        <f t="shared" si="1"/>
        <v>74.17</v>
      </c>
      <c r="H18" s="1">
        <v>0</v>
      </c>
      <c r="I18" s="1">
        <v>0</v>
      </c>
    </row>
    <row r="19" spans="1:9" ht="16.5" customHeight="1">
      <c r="A19" s="4"/>
      <c r="B19" s="26" t="s">
        <v>55</v>
      </c>
      <c r="C19" s="18" t="s">
        <v>56</v>
      </c>
      <c r="D19" s="19">
        <v>27000</v>
      </c>
      <c r="E19" s="19">
        <v>25953</v>
      </c>
      <c r="F19" s="19">
        <f t="shared" si="0"/>
        <v>-1047</v>
      </c>
      <c r="G19" s="19">
        <f t="shared" si="1"/>
        <v>96.12222222222222</v>
      </c>
      <c r="H19" s="1">
        <v>0</v>
      </c>
      <c r="I19" s="1">
        <v>0</v>
      </c>
    </row>
    <row r="20" spans="1:9" ht="16.5" customHeight="1">
      <c r="A20" s="4"/>
      <c r="B20" s="26" t="s">
        <v>57</v>
      </c>
      <c r="C20" s="18" t="s">
        <v>58</v>
      </c>
      <c r="D20" s="19">
        <v>100</v>
      </c>
      <c r="E20" s="19">
        <v>0</v>
      </c>
      <c r="F20" s="19">
        <f t="shared" si="0"/>
        <v>-100</v>
      </c>
      <c r="G20" s="19">
        <f t="shared" si="1"/>
        <v>0</v>
      </c>
      <c r="H20" s="1">
        <v>0</v>
      </c>
      <c r="I20" s="1">
        <v>0</v>
      </c>
    </row>
    <row r="21" spans="1:9" ht="16.5" customHeight="1">
      <c r="A21" s="4"/>
      <c r="B21" s="26" t="s">
        <v>59</v>
      </c>
      <c r="C21" s="18" t="s">
        <v>60</v>
      </c>
      <c r="D21" s="19">
        <v>1000</v>
      </c>
      <c r="E21" s="19">
        <v>720</v>
      </c>
      <c r="F21" s="19">
        <f t="shared" si="0"/>
        <v>-280</v>
      </c>
      <c r="G21" s="19">
        <f t="shared" si="1"/>
        <v>72</v>
      </c>
      <c r="H21" s="1">
        <v>0</v>
      </c>
      <c r="I21" s="1">
        <v>0</v>
      </c>
    </row>
    <row r="22" spans="1:9" ht="16.5" customHeight="1">
      <c r="A22" s="4"/>
      <c r="B22" s="26" t="s">
        <v>61</v>
      </c>
      <c r="C22" s="18" t="s">
        <v>62</v>
      </c>
      <c r="D22" s="19">
        <v>866</v>
      </c>
      <c r="E22" s="19">
        <v>841</v>
      </c>
      <c r="F22" s="19">
        <f t="shared" si="0"/>
        <v>-25</v>
      </c>
      <c r="G22" s="19">
        <f t="shared" si="1"/>
        <v>97.11316397228637</v>
      </c>
      <c r="H22" s="1">
        <v>866</v>
      </c>
      <c r="I22" s="1">
        <v>841</v>
      </c>
    </row>
    <row r="23" spans="1:9" ht="16.5" customHeight="1">
      <c r="A23" s="4"/>
      <c r="B23" s="26" t="s">
        <v>63</v>
      </c>
      <c r="C23" s="18" t="s">
        <v>64</v>
      </c>
      <c r="D23" s="19">
        <v>866</v>
      </c>
      <c r="E23" s="19">
        <v>841</v>
      </c>
      <c r="F23" s="19">
        <f t="shared" si="0"/>
        <v>-25</v>
      </c>
      <c r="G23" s="19">
        <f t="shared" si="1"/>
        <v>97.11316397228637</v>
      </c>
      <c r="H23" s="1">
        <v>0</v>
      </c>
      <c r="I23" s="1">
        <v>0</v>
      </c>
    </row>
    <row r="24" spans="1:7" ht="15.75" customHeight="1">
      <c r="A24" s="4"/>
      <c r="B24" s="37" t="s">
        <v>65</v>
      </c>
      <c r="C24" s="37"/>
      <c r="D24" s="19">
        <f>SUM(H12:H23)</f>
        <v>200277</v>
      </c>
      <c r="E24" s="19">
        <f>SUM(I12:I23)</f>
        <v>138719</v>
      </c>
      <c r="F24" s="19">
        <f t="shared" si="0"/>
        <v>-61558</v>
      </c>
      <c r="G24" s="19">
        <f t="shared" si="1"/>
        <v>69.26356995561149</v>
      </c>
    </row>
    <row r="25" spans="1:7" ht="15.75" customHeight="1">
      <c r="A25" s="4"/>
      <c r="B25" s="13"/>
      <c r="C25" s="14"/>
      <c r="D25" s="15"/>
      <c r="E25" s="15"/>
      <c r="F25" s="15"/>
      <c r="G25" s="15"/>
    </row>
    <row r="26" spans="1:7" ht="15.75" customHeight="1">
      <c r="A26" s="4"/>
      <c r="B26" s="37" t="s">
        <v>66</v>
      </c>
      <c r="C26" s="37"/>
      <c r="D26" s="19">
        <f>SUM(D24)</f>
        <v>200277</v>
      </c>
      <c r="E26" s="19">
        <f>SUM(E24)</f>
        <v>138719</v>
      </c>
      <c r="F26" s="19">
        <f>E26-D26</f>
        <v>-61558</v>
      </c>
      <c r="G26" s="19">
        <f>IF(D26=0,0,E26/D26)*100</f>
        <v>69.26356995561149</v>
      </c>
    </row>
    <row r="27" spans="1:7" ht="15.75" customHeight="1">
      <c r="A27" s="4"/>
      <c r="B27" s="13"/>
      <c r="C27" s="14"/>
      <c r="D27" s="15"/>
      <c r="E27" s="15"/>
      <c r="F27" s="15"/>
      <c r="G27" s="15"/>
    </row>
    <row r="28" spans="1:7" ht="15.75" customHeight="1">
      <c r="A28" s="4"/>
      <c r="B28" s="37" t="s">
        <v>67</v>
      </c>
      <c r="C28" s="37"/>
      <c r="D28" s="19">
        <f>SUM(D26)</f>
        <v>200277</v>
      </c>
      <c r="E28" s="19">
        <f>SUM(E26)</f>
        <v>138719</v>
      </c>
      <c r="F28" s="19">
        <f>E28-D28</f>
        <v>-61558</v>
      </c>
      <c r="G28" s="19">
        <f>IF(D28=0,0,E28/D28)*100</f>
        <v>69.26356995561149</v>
      </c>
    </row>
    <row r="29" spans="1:7" ht="15.75" customHeight="1">
      <c r="A29" s="4"/>
      <c r="B29" s="13"/>
      <c r="C29" s="14"/>
      <c r="D29" s="15"/>
      <c r="E29" s="15"/>
      <c r="F29" s="15"/>
      <c r="G29" s="15"/>
    </row>
    <row r="30" spans="1:7" ht="15.75" customHeight="1">
      <c r="A30" s="4"/>
      <c r="B30" s="37" t="s">
        <v>68</v>
      </c>
      <c r="C30" s="37"/>
      <c r="D30" s="19">
        <f>SUM(D28)</f>
        <v>200277</v>
      </c>
      <c r="E30" s="19">
        <f>SUM(E28)</f>
        <v>138719</v>
      </c>
      <c r="F30" s="19">
        <f>E30-D30</f>
        <v>-61558</v>
      </c>
      <c r="G30" s="19">
        <f>IF(D30=0,0,E30/D30)*100</f>
        <v>69.26356995561149</v>
      </c>
    </row>
    <row r="31" spans="1:7" ht="16.5" customHeight="1">
      <c r="A31" s="4"/>
      <c r="B31" s="13"/>
      <c r="C31" s="14"/>
      <c r="D31" s="15"/>
      <c r="E31" s="15"/>
      <c r="F31" s="15"/>
      <c r="G31" s="15"/>
    </row>
    <row r="32" spans="1:7" ht="16.5" customHeight="1">
      <c r="A32" s="4"/>
      <c r="B32" s="13"/>
      <c r="C32" s="14"/>
      <c r="D32" s="15"/>
      <c r="E32" s="15"/>
      <c r="F32" s="15"/>
      <c r="G32" s="15"/>
    </row>
    <row r="33" spans="1:7" ht="16.5" customHeight="1">
      <c r="A33" s="4"/>
      <c r="B33" s="13"/>
      <c r="C33" s="14"/>
      <c r="D33" s="15"/>
      <c r="E33" s="15"/>
      <c r="F33" s="15"/>
      <c r="G33" s="15"/>
    </row>
    <row r="34" spans="1:7" ht="16.5" customHeight="1">
      <c r="A34" s="4"/>
      <c r="B34" s="22"/>
      <c r="C34" s="14" t="s">
        <v>10</v>
      </c>
      <c r="D34" s="19">
        <f>SUM(D30)</f>
        <v>200277</v>
      </c>
      <c r="E34" s="19">
        <f>SUM(E30)</f>
        <v>138719</v>
      </c>
      <c r="F34" s="19">
        <f>E34-D34</f>
        <v>-61558</v>
      </c>
      <c r="G34" s="19">
        <f>IF(D34=0,0,E34/D34)*100</f>
        <v>69.26356995561149</v>
      </c>
    </row>
    <row r="37" spans="2:6" ht="15">
      <c r="B37" s="39" t="s">
        <v>70</v>
      </c>
      <c r="C37" s="40" t="s">
        <v>71</v>
      </c>
      <c r="D37" s="41"/>
      <c r="E37"/>
      <c r="F37"/>
    </row>
    <row r="38" spans="2:6" ht="15">
      <c r="B38" s="39"/>
      <c r="C38" s="41"/>
      <c r="D38" s="41"/>
      <c r="E38"/>
      <c r="F38"/>
    </row>
    <row r="39" spans="2:6" ht="15">
      <c r="B39" s="39" t="s">
        <v>72</v>
      </c>
      <c r="C39" s="41"/>
      <c r="D39" s="41" t="s">
        <v>73</v>
      </c>
      <c r="E39"/>
      <c r="F39"/>
    </row>
  </sheetData>
  <sheetProtection selectLockedCells="1" selectUnlockedCells="1"/>
  <mergeCells count="9">
    <mergeCell ref="B26:C26"/>
    <mergeCell ref="B28:C28"/>
    <mergeCell ref="B30:C30"/>
    <mergeCell ref="B2:G2"/>
    <mergeCell ref="B3:G3"/>
    <mergeCell ref="B8:G8"/>
    <mergeCell ref="B9:G9"/>
    <mergeCell ref="B10:G10"/>
    <mergeCell ref="B24:C24"/>
  </mergeCells>
  <printOptions/>
  <pageMargins left="0.7" right="0.7" top="0.75" bottom="0.75" header="0.5118055555555555" footer="0.511805555555555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42578125" style="1" customWidth="1"/>
    <col min="2" max="2" width="70.57421875" style="1" customWidth="1"/>
    <col min="3" max="3" width="12.57421875" style="1" customWidth="1"/>
    <col min="4" max="6" width="20.57421875" style="1" customWidth="1"/>
    <col min="7" max="7" width="20.421875" style="1" customWidth="1"/>
    <col min="8" max="10" width="20.421875" style="1" hidden="1" customWidth="1"/>
    <col min="11" max="11" width="9.140625" style="1" hidden="1" customWidth="1"/>
    <col min="12" max="243" width="9.140625" style="1" customWidth="1"/>
    <col min="244" max="16384" width="9.140625" style="2" customWidth="1"/>
  </cols>
  <sheetData>
    <row r="1" ht="3" customHeight="1">
      <c r="A1" s="3"/>
    </row>
    <row r="2" spans="1:7" ht="21.75" customHeight="1">
      <c r="A2" s="4" t="s">
        <v>15</v>
      </c>
      <c r="B2" s="31" t="s">
        <v>12</v>
      </c>
      <c r="C2" s="31"/>
      <c r="D2" s="31"/>
      <c r="E2" s="31"/>
      <c r="F2" s="31"/>
      <c r="G2" s="31"/>
    </row>
    <row r="3" spans="1:7" s="6" customFormat="1" ht="18" customHeight="1">
      <c r="A3" s="23">
        <v>3</v>
      </c>
      <c r="B3" s="32" t="s">
        <v>16</v>
      </c>
      <c r="C3" s="32"/>
      <c r="D3" s="32"/>
      <c r="E3" s="32"/>
      <c r="F3" s="32"/>
      <c r="G3" s="32"/>
    </row>
    <row r="4" spans="1:7" ht="16.5" customHeight="1">
      <c r="A4" s="4"/>
      <c r="B4" s="7" t="str">
        <f>IF(ISBLANK(A2),"Обща",A2)</f>
        <v>Местни Дейности</v>
      </c>
      <c r="C4" s="8" t="s">
        <v>1</v>
      </c>
      <c r="D4" s="9" t="s">
        <v>17</v>
      </c>
      <c r="E4" s="8" t="s">
        <v>2</v>
      </c>
      <c r="F4" s="9">
        <v>2020</v>
      </c>
      <c r="G4" s="8"/>
    </row>
    <row r="5" spans="1:7" ht="16.5" customHeight="1">
      <c r="A5" s="4"/>
      <c r="B5" s="10"/>
      <c r="C5" s="10"/>
      <c r="D5" s="10"/>
      <c r="E5" s="8" t="s">
        <v>3</v>
      </c>
      <c r="F5" s="11" t="str">
        <f>IF(A3=1,"Първо",IF(A3=2,"Второ",IF(A3=3,"Трето",IF(A3=4,"Четвърто","Грешка"))))</f>
        <v>Трето</v>
      </c>
      <c r="G5" s="10"/>
    </row>
    <row r="6" spans="1:7" ht="28.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 s="27"/>
      <c r="B7" s="22"/>
      <c r="C7" s="22"/>
      <c r="D7" s="22"/>
      <c r="E7" s="22"/>
      <c r="F7" s="22"/>
      <c r="G7" s="22"/>
    </row>
    <row r="8" spans="1:7" ht="16.5" customHeight="1">
      <c r="A8" s="4"/>
      <c r="B8" s="13"/>
      <c r="C8" s="14"/>
      <c r="D8" s="15"/>
      <c r="E8" s="15"/>
      <c r="F8" s="15"/>
      <c r="G8" s="15"/>
    </row>
    <row r="9" spans="1:7" ht="16.5" customHeight="1">
      <c r="A9" s="29"/>
      <c r="B9" s="22"/>
      <c r="C9" s="14" t="s">
        <v>10</v>
      </c>
      <c r="D9" s="28" t="e">
        <f>#N/A</f>
        <v>#N/A</v>
      </c>
      <c r="E9" s="28" t="e">
        <f>#N/A</f>
        <v>#N/A</v>
      </c>
      <c r="F9" s="28" t="e">
        <f>E9-D9</f>
        <v>#N/A</v>
      </c>
      <c r="G9" s="28" t="e">
        <f>IF(D9=0,0,E9/D9)*100</f>
        <v>#N/A</v>
      </c>
    </row>
    <row r="10" spans="1:7" ht="16.5" customHeight="1">
      <c r="A10"/>
      <c r="B10"/>
      <c r="C10"/>
      <c r="D10"/>
      <c r="E10"/>
      <c r="F10"/>
      <c r="G10"/>
    </row>
    <row r="11" spans="1:11" ht="16.5" customHeight="1">
      <c r="A11"/>
      <c r="B11"/>
      <c r="C11"/>
      <c r="D11"/>
      <c r="E11"/>
      <c r="F11"/>
      <c r="G11"/>
      <c r="H11"/>
      <c r="I11"/>
      <c r="J11"/>
      <c r="K11"/>
    </row>
    <row r="12" spans="1:7" ht="16.5" customHeight="1">
      <c r="A12"/>
      <c r="B12"/>
      <c r="C12"/>
      <c r="D12"/>
      <c r="E12"/>
      <c r="F12"/>
      <c r="G12"/>
    </row>
    <row r="13" spans="1:7" ht="15.75" customHeight="1">
      <c r="A13"/>
      <c r="B13"/>
      <c r="C13"/>
      <c r="D13"/>
      <c r="E13"/>
      <c r="F13"/>
      <c r="G13"/>
    </row>
    <row r="14" spans="1:7" ht="15.75" customHeight="1">
      <c r="A14"/>
      <c r="B14"/>
      <c r="C14"/>
      <c r="D14"/>
      <c r="E14"/>
      <c r="F14"/>
      <c r="G14"/>
    </row>
    <row r="15" spans="1:7" ht="15.75" customHeight="1">
      <c r="A15"/>
      <c r="B15"/>
      <c r="C15"/>
      <c r="D15"/>
      <c r="E15"/>
      <c r="F15"/>
      <c r="G15"/>
    </row>
    <row r="16" spans="1:7" ht="15.75" customHeight="1">
      <c r="A16"/>
      <c r="B16"/>
      <c r="C16"/>
      <c r="D16"/>
      <c r="E16"/>
      <c r="F16"/>
      <c r="G16"/>
    </row>
    <row r="17" spans="1:7" ht="15">
      <c r="A17"/>
      <c r="B17"/>
      <c r="C17"/>
      <c r="D17"/>
      <c r="E17"/>
      <c r="F17"/>
      <c r="G17"/>
    </row>
    <row r="18" spans="1:7" ht="15">
      <c r="A18"/>
      <c r="B18"/>
      <c r="C18"/>
      <c r="D18"/>
      <c r="E18"/>
      <c r="F18"/>
      <c r="G18"/>
    </row>
    <row r="19" spans="1:7" ht="15">
      <c r="A19"/>
      <c r="B19"/>
      <c r="C19"/>
      <c r="D19"/>
      <c r="E19"/>
      <c r="F19"/>
      <c r="G19"/>
    </row>
    <row r="20" spans="1:7" ht="15">
      <c r="A20"/>
      <c r="B20"/>
      <c r="C20"/>
      <c r="D20"/>
      <c r="E20"/>
      <c r="F20"/>
      <c r="G20"/>
    </row>
  </sheetData>
  <sheetProtection selectLockedCells="1" selectUnlockedCells="1"/>
  <mergeCells count="2">
    <mergeCell ref="B2:G2"/>
    <mergeCell ref="B3:G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K12" sqref="K12"/>
    </sheetView>
  </sheetViews>
  <sheetFormatPr defaultColWidth="9.140625" defaultRowHeight="15"/>
  <cols>
    <col min="1" max="1" width="0.42578125" style="1" customWidth="1"/>
    <col min="2" max="2" width="70.57421875" style="1" customWidth="1"/>
    <col min="3" max="3" width="12.57421875" style="1" customWidth="1"/>
    <col min="4" max="6" width="20.57421875" style="1" customWidth="1"/>
    <col min="7" max="7" width="20.421875" style="1" customWidth="1"/>
    <col min="8" max="12" width="9.140625" style="1" hidden="1" customWidth="1"/>
    <col min="13" max="243" width="9.140625" style="1" customWidth="1"/>
    <col min="244" max="16384" width="9.140625" style="2" customWidth="1"/>
  </cols>
  <sheetData>
    <row r="1" ht="3" customHeight="1">
      <c r="A1" s="3"/>
    </row>
    <row r="2" spans="1:7" ht="21.75" customHeight="1">
      <c r="A2" s="4" t="s">
        <v>15</v>
      </c>
      <c r="B2" s="31" t="s">
        <v>13</v>
      </c>
      <c r="C2" s="31"/>
      <c r="D2" s="31"/>
      <c r="E2" s="31"/>
      <c r="F2" s="31"/>
      <c r="G2" s="31"/>
    </row>
    <row r="3" spans="1:7" s="6" customFormat="1" ht="18" customHeight="1">
      <c r="A3" s="23">
        <v>3</v>
      </c>
      <c r="B3" s="32" t="s">
        <v>16</v>
      </c>
      <c r="C3" s="32"/>
      <c r="D3" s="32"/>
      <c r="E3" s="32"/>
      <c r="F3" s="32"/>
      <c r="G3" s="32"/>
    </row>
    <row r="4" spans="1:7" ht="16.5" customHeight="1">
      <c r="A4" s="4"/>
      <c r="B4" s="7" t="str">
        <f>IF(ISBLANK(A2),"Обща",A2)</f>
        <v>Местни Дейности</v>
      </c>
      <c r="C4" s="8" t="s">
        <v>1</v>
      </c>
      <c r="D4" s="9" t="s">
        <v>17</v>
      </c>
      <c r="E4" s="8" t="s">
        <v>2</v>
      </c>
      <c r="F4" s="9">
        <v>2020</v>
      </c>
      <c r="G4" s="8"/>
    </row>
    <row r="5" spans="1:7" ht="16.5" customHeight="1">
      <c r="A5" s="4"/>
      <c r="B5" s="10"/>
      <c r="C5" s="10"/>
      <c r="D5" s="10"/>
      <c r="E5" s="8" t="s">
        <v>3</v>
      </c>
      <c r="F5" s="11" t="str">
        <f>IF(A3=1,"Първо",IF(A3=2,"Второ",IF(A3=3,"Трето",IF(A3=4,"Четвърто","Грешка"))))</f>
        <v>Трето</v>
      </c>
      <c r="G5" s="10"/>
    </row>
    <row r="6" spans="1:7" ht="27.7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 s="4"/>
      <c r="B7" s="22"/>
      <c r="C7" s="22"/>
      <c r="D7" s="22"/>
      <c r="E7" s="22"/>
      <c r="F7" s="22"/>
      <c r="G7" s="22"/>
    </row>
    <row r="8" spans="1:7" ht="18.75" customHeight="1">
      <c r="A8" s="4"/>
      <c r="B8" s="38" t="s">
        <v>69</v>
      </c>
      <c r="C8" s="38"/>
      <c r="D8" s="38"/>
      <c r="E8" s="38"/>
      <c r="F8" s="38"/>
      <c r="G8" s="38"/>
    </row>
    <row r="9" spans="1:7" ht="16.5" customHeight="1">
      <c r="A9" s="4"/>
      <c r="B9" s="22"/>
      <c r="C9" s="22"/>
      <c r="D9" s="22"/>
      <c r="E9" s="22"/>
      <c r="F9" s="22"/>
      <c r="G9" s="22"/>
    </row>
    <row r="10" spans="1:7" ht="16.5" customHeight="1">
      <c r="A10" s="4"/>
      <c r="B10" s="34" t="s">
        <v>38</v>
      </c>
      <c r="C10" s="34"/>
      <c r="D10" s="34"/>
      <c r="E10" s="34"/>
      <c r="F10" s="34"/>
      <c r="G10" s="34"/>
    </row>
    <row r="11" spans="1:7" ht="16.5" customHeight="1">
      <c r="A11" s="4"/>
      <c r="B11" s="20" t="s">
        <v>40</v>
      </c>
      <c r="C11" s="16"/>
      <c r="D11" s="16"/>
      <c r="E11" s="16"/>
      <c r="F11" s="16"/>
      <c r="G11" s="16"/>
    </row>
    <row r="12" spans="1:12" ht="16.5" customHeight="1">
      <c r="A12" s="4"/>
      <c r="B12" s="21" t="s">
        <v>41</v>
      </c>
      <c r="C12" s="18" t="s">
        <v>42</v>
      </c>
      <c r="D12" s="19">
        <v>199411</v>
      </c>
      <c r="E12" s="19">
        <v>137878</v>
      </c>
      <c r="F12" s="19">
        <f aca="true" t="shared" si="0" ref="F12:F24">E12-D12</f>
        <v>-61533</v>
      </c>
      <c r="G12" s="19">
        <f aca="true" t="shared" si="1" ref="G12:G24">IF(D12=0,0,E12/D12)*100</f>
        <v>69.14262503071545</v>
      </c>
      <c r="H12" s="1">
        <v>199411</v>
      </c>
      <c r="I12" s="1">
        <v>137878</v>
      </c>
      <c r="J12" s="1">
        <f aca="true" t="shared" si="2" ref="J12:J23">IF(L12="Рекапитулация по функции: Натурални",IF(C12="0100",H12,0),H12)</f>
        <v>199411</v>
      </c>
      <c r="K12" s="30">
        <f aca="true" t="shared" si="3" ref="K12:K23">IF(L12="Рекапитулация по функции: Натурални",IF(C12="0100",I12,0),I12)</f>
        <v>137878</v>
      </c>
      <c r="L12" s="1" t="s">
        <v>69</v>
      </c>
    </row>
    <row r="13" spans="1:12" ht="16.5" customHeight="1">
      <c r="A13" s="4"/>
      <c r="B13" s="21" t="s">
        <v>43</v>
      </c>
      <c r="C13" s="18" t="s">
        <v>44</v>
      </c>
      <c r="D13" s="19">
        <v>65150</v>
      </c>
      <c r="E13" s="19">
        <v>13620</v>
      </c>
      <c r="F13" s="19">
        <f t="shared" si="0"/>
        <v>-51530</v>
      </c>
      <c r="G13" s="19">
        <f t="shared" si="1"/>
        <v>20.905602455871065</v>
      </c>
      <c r="H13" s="1">
        <v>0</v>
      </c>
      <c r="I13" s="1">
        <v>0</v>
      </c>
      <c r="J13" s="1">
        <f t="shared" si="2"/>
        <v>0</v>
      </c>
      <c r="K13" s="30">
        <f t="shared" si="3"/>
        <v>0</v>
      </c>
      <c r="L13" s="1" t="s">
        <v>69</v>
      </c>
    </row>
    <row r="14" spans="1:12" ht="16.5" customHeight="1">
      <c r="A14" s="4"/>
      <c r="B14" s="21" t="s">
        <v>45</v>
      </c>
      <c r="C14" s="18" t="s">
        <v>46</v>
      </c>
      <c r="D14" s="19">
        <v>12824</v>
      </c>
      <c r="E14" s="19">
        <v>10874</v>
      </c>
      <c r="F14" s="19">
        <f t="shared" si="0"/>
        <v>-1950</v>
      </c>
      <c r="G14" s="19">
        <f t="shared" si="1"/>
        <v>84.79413599500936</v>
      </c>
      <c r="H14" s="1">
        <v>0</v>
      </c>
      <c r="I14" s="1">
        <v>0</v>
      </c>
      <c r="J14" s="1">
        <f t="shared" si="2"/>
        <v>0</v>
      </c>
      <c r="K14" s="30">
        <f t="shared" si="3"/>
        <v>0</v>
      </c>
      <c r="L14" s="1" t="s">
        <v>69</v>
      </c>
    </row>
    <row r="15" spans="1:12" ht="16.5" customHeight="1">
      <c r="A15" s="4"/>
      <c r="B15" s="21" t="s">
        <v>47</v>
      </c>
      <c r="C15" s="18" t="s">
        <v>48</v>
      </c>
      <c r="D15" s="19">
        <v>1000</v>
      </c>
      <c r="E15" s="19">
        <v>0</v>
      </c>
      <c r="F15" s="19">
        <f t="shared" si="0"/>
        <v>-1000</v>
      </c>
      <c r="G15" s="19">
        <f t="shared" si="1"/>
        <v>0</v>
      </c>
      <c r="H15" s="1">
        <v>0</v>
      </c>
      <c r="I15" s="1">
        <v>0</v>
      </c>
      <c r="J15" s="1">
        <f t="shared" si="2"/>
        <v>0</v>
      </c>
      <c r="K15" s="30">
        <f t="shared" si="3"/>
        <v>0</v>
      </c>
      <c r="L15" s="1" t="s">
        <v>69</v>
      </c>
    </row>
    <row r="16" spans="1:12" ht="16.5" customHeight="1">
      <c r="A16" s="4"/>
      <c r="B16" s="21" t="s">
        <v>49</v>
      </c>
      <c r="C16" s="18" t="s">
        <v>50</v>
      </c>
      <c r="D16" s="19">
        <v>22337</v>
      </c>
      <c r="E16" s="19">
        <v>23472</v>
      </c>
      <c r="F16" s="19">
        <f t="shared" si="0"/>
        <v>1135</v>
      </c>
      <c r="G16" s="19">
        <f t="shared" si="1"/>
        <v>105.08125531629136</v>
      </c>
      <c r="H16" s="1">
        <v>0</v>
      </c>
      <c r="I16" s="1">
        <v>0</v>
      </c>
      <c r="J16" s="1">
        <f t="shared" si="2"/>
        <v>0</v>
      </c>
      <c r="K16" s="30">
        <f t="shared" si="3"/>
        <v>0</v>
      </c>
      <c r="L16" s="1" t="s">
        <v>69</v>
      </c>
    </row>
    <row r="17" spans="1:12" ht="16.5" customHeight="1">
      <c r="A17" s="4"/>
      <c r="B17" s="21" t="s">
        <v>51</v>
      </c>
      <c r="C17" s="18" t="s">
        <v>52</v>
      </c>
      <c r="D17" s="19">
        <v>50000</v>
      </c>
      <c r="E17" s="19">
        <v>48405</v>
      </c>
      <c r="F17" s="19">
        <f t="shared" si="0"/>
        <v>-1595</v>
      </c>
      <c r="G17" s="19">
        <f t="shared" si="1"/>
        <v>96.81</v>
      </c>
      <c r="H17" s="1">
        <v>0</v>
      </c>
      <c r="I17" s="1">
        <v>0</v>
      </c>
      <c r="J17" s="1">
        <f t="shared" si="2"/>
        <v>0</v>
      </c>
      <c r="K17" s="30">
        <f t="shared" si="3"/>
        <v>0</v>
      </c>
      <c r="L17" s="1" t="s">
        <v>69</v>
      </c>
    </row>
    <row r="18" spans="1:12" ht="16.5" customHeight="1">
      <c r="A18" s="4"/>
      <c r="B18" s="21" t="s">
        <v>53</v>
      </c>
      <c r="C18" s="18" t="s">
        <v>54</v>
      </c>
      <c r="D18" s="19">
        <v>20000</v>
      </c>
      <c r="E18" s="19">
        <v>14834</v>
      </c>
      <c r="F18" s="19">
        <f t="shared" si="0"/>
        <v>-5166</v>
      </c>
      <c r="G18" s="19">
        <f t="shared" si="1"/>
        <v>74.17</v>
      </c>
      <c r="H18" s="1">
        <v>0</v>
      </c>
      <c r="I18" s="1">
        <v>0</v>
      </c>
      <c r="J18" s="1">
        <f t="shared" si="2"/>
        <v>0</v>
      </c>
      <c r="K18" s="30">
        <f t="shared" si="3"/>
        <v>0</v>
      </c>
      <c r="L18" s="1" t="s">
        <v>69</v>
      </c>
    </row>
    <row r="19" spans="1:12" ht="16.5" customHeight="1">
      <c r="A19" s="4"/>
      <c r="B19" s="21" t="s">
        <v>55</v>
      </c>
      <c r="C19" s="18" t="s">
        <v>56</v>
      </c>
      <c r="D19" s="19">
        <v>27000</v>
      </c>
      <c r="E19" s="19">
        <v>25953</v>
      </c>
      <c r="F19" s="19">
        <f t="shared" si="0"/>
        <v>-1047</v>
      </c>
      <c r="G19" s="19">
        <f t="shared" si="1"/>
        <v>96.12222222222222</v>
      </c>
      <c r="H19" s="1">
        <v>0</v>
      </c>
      <c r="I19" s="1">
        <v>0</v>
      </c>
      <c r="J19" s="1">
        <f t="shared" si="2"/>
        <v>0</v>
      </c>
      <c r="K19" s="30">
        <f t="shared" si="3"/>
        <v>0</v>
      </c>
      <c r="L19" s="1" t="s">
        <v>69</v>
      </c>
    </row>
    <row r="20" spans="1:12" ht="16.5" customHeight="1">
      <c r="A20" s="4"/>
      <c r="B20" s="21" t="s">
        <v>57</v>
      </c>
      <c r="C20" s="18" t="s">
        <v>58</v>
      </c>
      <c r="D20" s="19">
        <v>100</v>
      </c>
      <c r="E20" s="19">
        <v>0</v>
      </c>
      <c r="F20" s="19">
        <f t="shared" si="0"/>
        <v>-100</v>
      </c>
      <c r="G20" s="19">
        <f t="shared" si="1"/>
        <v>0</v>
      </c>
      <c r="H20" s="1">
        <v>0</v>
      </c>
      <c r="I20" s="1">
        <v>0</v>
      </c>
      <c r="J20" s="1">
        <f t="shared" si="2"/>
        <v>0</v>
      </c>
      <c r="K20" s="30">
        <f t="shared" si="3"/>
        <v>0</v>
      </c>
      <c r="L20" s="1" t="s">
        <v>69</v>
      </c>
    </row>
    <row r="21" spans="1:12" ht="16.5" customHeight="1">
      <c r="A21" s="4"/>
      <c r="B21" s="21" t="s">
        <v>59</v>
      </c>
      <c r="C21" s="18" t="s">
        <v>60</v>
      </c>
      <c r="D21" s="19">
        <v>1000</v>
      </c>
      <c r="E21" s="19">
        <v>720</v>
      </c>
      <c r="F21" s="19">
        <f t="shared" si="0"/>
        <v>-280</v>
      </c>
      <c r="G21" s="19">
        <f t="shared" si="1"/>
        <v>72</v>
      </c>
      <c r="H21" s="1">
        <v>0</v>
      </c>
      <c r="I21" s="1">
        <v>0</v>
      </c>
      <c r="J21" s="1">
        <f t="shared" si="2"/>
        <v>0</v>
      </c>
      <c r="K21" s="30">
        <f t="shared" si="3"/>
        <v>0</v>
      </c>
      <c r="L21" s="1" t="s">
        <v>69</v>
      </c>
    </row>
    <row r="22" spans="1:12" ht="16.5" customHeight="1">
      <c r="A22" s="4"/>
      <c r="B22" s="21" t="s">
        <v>61</v>
      </c>
      <c r="C22" s="18" t="s">
        <v>62</v>
      </c>
      <c r="D22" s="19">
        <v>866</v>
      </c>
      <c r="E22" s="19">
        <v>841</v>
      </c>
      <c r="F22" s="19">
        <f t="shared" si="0"/>
        <v>-25</v>
      </c>
      <c r="G22" s="19">
        <f t="shared" si="1"/>
        <v>97.11316397228637</v>
      </c>
      <c r="H22" s="1">
        <v>866</v>
      </c>
      <c r="I22" s="1">
        <v>841</v>
      </c>
      <c r="J22" s="1">
        <f t="shared" si="2"/>
        <v>866</v>
      </c>
      <c r="K22" s="30">
        <f t="shared" si="3"/>
        <v>841</v>
      </c>
      <c r="L22" s="1" t="s">
        <v>69</v>
      </c>
    </row>
    <row r="23" spans="1:12" ht="16.5" customHeight="1">
      <c r="A23" s="4"/>
      <c r="B23" s="21" t="s">
        <v>63</v>
      </c>
      <c r="C23" s="18" t="s">
        <v>64</v>
      </c>
      <c r="D23" s="19">
        <v>866</v>
      </c>
      <c r="E23" s="19">
        <v>841</v>
      </c>
      <c r="F23" s="19">
        <f t="shared" si="0"/>
        <v>-25</v>
      </c>
      <c r="G23" s="19">
        <f t="shared" si="1"/>
        <v>97.11316397228637</v>
      </c>
      <c r="H23" s="1">
        <v>0</v>
      </c>
      <c r="I23" s="1">
        <v>0</v>
      </c>
      <c r="J23" s="1">
        <f t="shared" si="2"/>
        <v>0</v>
      </c>
      <c r="K23" s="30">
        <f t="shared" si="3"/>
        <v>0</v>
      </c>
      <c r="L23" s="1" t="s">
        <v>69</v>
      </c>
    </row>
    <row r="24" spans="1:7" ht="15.75" customHeight="1">
      <c r="A24" s="4"/>
      <c r="B24" s="37" t="s">
        <v>65</v>
      </c>
      <c r="C24" s="37"/>
      <c r="D24" s="19">
        <f>SUM(J12:J23)</f>
        <v>200277</v>
      </c>
      <c r="E24" s="19">
        <f>SUM(K12:K23)</f>
        <v>138719</v>
      </c>
      <c r="F24" s="19">
        <f t="shared" si="0"/>
        <v>-61558</v>
      </c>
      <c r="G24" s="19">
        <f t="shared" si="1"/>
        <v>69.26356995561149</v>
      </c>
    </row>
    <row r="25" spans="1:7" ht="16.5" customHeight="1">
      <c r="A25" s="4"/>
      <c r="B25" s="13"/>
      <c r="C25" s="14"/>
      <c r="D25" s="15"/>
      <c r="E25" s="15"/>
      <c r="F25" s="15"/>
      <c r="G25" s="15"/>
    </row>
    <row r="26" spans="1:7" ht="15.75" customHeight="1">
      <c r="A26" s="4"/>
      <c r="B26" s="37" t="s">
        <v>68</v>
      </c>
      <c r="C26" s="37"/>
      <c r="D26" s="19">
        <f>SUM(D24)</f>
        <v>200277</v>
      </c>
      <c r="E26" s="19">
        <f>SUM(E24)</f>
        <v>138719</v>
      </c>
      <c r="F26" s="19">
        <f>E26-D26</f>
        <v>-61558</v>
      </c>
      <c r="G26" s="19">
        <f>IF(D26=0,0,E26/D26)*100</f>
        <v>69.26356995561149</v>
      </c>
    </row>
    <row r="27" spans="1:7" ht="16.5" customHeight="1">
      <c r="A27" s="4"/>
      <c r="B27" s="13"/>
      <c r="C27" s="14"/>
      <c r="D27" s="15"/>
      <c r="E27" s="15"/>
      <c r="F27" s="15"/>
      <c r="G27" s="15"/>
    </row>
    <row r="28" spans="1:7" ht="16.5" customHeight="1">
      <c r="A28" s="4"/>
      <c r="B28" s="13"/>
      <c r="C28" s="14"/>
      <c r="D28" s="15"/>
      <c r="E28" s="15"/>
      <c r="F28" s="15"/>
      <c r="G28" s="15"/>
    </row>
    <row r="29" spans="1:7" ht="16.5" customHeight="1">
      <c r="A29" s="4"/>
      <c r="B29" s="22"/>
      <c r="C29" s="14" t="s">
        <v>10</v>
      </c>
      <c r="D29" s="19">
        <f>SUM(D26)</f>
        <v>200277</v>
      </c>
      <c r="E29" s="19">
        <f>SUM(E26)</f>
        <v>138719</v>
      </c>
      <c r="F29" s="19">
        <f>E29-D29</f>
        <v>-61558</v>
      </c>
      <c r="G29" s="19">
        <f>IF(D29=0,0,E29/D29)*100</f>
        <v>69.26356995561149</v>
      </c>
    </row>
    <row r="31" ht="16.5" customHeight="1"/>
    <row r="32" ht="16.5" customHeight="1"/>
    <row r="33" ht="16.5" customHeight="1"/>
    <row r="34" ht="16.5" customHeight="1"/>
  </sheetData>
  <sheetProtection selectLockedCells="1" selectUnlockedCells="1"/>
  <mergeCells count="6">
    <mergeCell ref="B2:G2"/>
    <mergeCell ref="B3:G3"/>
    <mergeCell ref="B8:G8"/>
    <mergeCell ref="B10:G10"/>
    <mergeCell ref="B24:C24"/>
    <mergeCell ref="B26:C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42578125" style="1" customWidth="1"/>
    <col min="2" max="2" width="70.57421875" style="1" customWidth="1"/>
    <col min="3" max="3" width="12.57421875" style="1" customWidth="1"/>
    <col min="4" max="7" width="20.57421875" style="1" customWidth="1"/>
    <col min="8" max="12" width="20.57421875" style="1" hidden="1" customWidth="1"/>
    <col min="13" max="13" width="20.57421875" style="1" customWidth="1"/>
    <col min="14" max="243" width="9.140625" style="1" customWidth="1"/>
    <col min="244" max="16384" width="9.140625" style="2" customWidth="1"/>
  </cols>
  <sheetData>
    <row r="1" ht="3" customHeight="1">
      <c r="A1" s="3"/>
    </row>
    <row r="2" spans="1:7" ht="21.75" customHeight="1">
      <c r="A2" s="4" t="s">
        <v>15</v>
      </c>
      <c r="B2" s="31" t="s">
        <v>13</v>
      </c>
      <c r="C2" s="31"/>
      <c r="D2" s="31"/>
      <c r="E2" s="31"/>
      <c r="F2" s="31"/>
      <c r="G2" s="31"/>
    </row>
    <row r="3" spans="1:7" s="6" customFormat="1" ht="18" customHeight="1">
      <c r="A3" s="23">
        <v>3</v>
      </c>
      <c r="B3" s="32" t="s">
        <v>16</v>
      </c>
      <c r="C3" s="32"/>
      <c r="D3" s="32"/>
      <c r="E3" s="32"/>
      <c r="F3" s="32"/>
      <c r="G3" s="32"/>
    </row>
    <row r="4" spans="1:7" ht="16.5" customHeight="1">
      <c r="A4" s="4"/>
      <c r="B4" s="7" t="str">
        <f>IF(ISBLANK(A2),"Обща",A2)</f>
        <v>Местни Дейности</v>
      </c>
      <c r="C4" s="8" t="s">
        <v>1</v>
      </c>
      <c r="D4" s="9" t="s">
        <v>17</v>
      </c>
      <c r="E4" s="8" t="s">
        <v>2</v>
      </c>
      <c r="F4" s="9">
        <v>2020</v>
      </c>
      <c r="G4" s="8"/>
    </row>
    <row r="5" spans="1:7" ht="16.5" customHeight="1">
      <c r="A5" s="4"/>
      <c r="B5" s="10"/>
      <c r="C5" s="10"/>
      <c r="D5" s="10"/>
      <c r="E5" s="8" t="s">
        <v>3</v>
      </c>
      <c r="F5" s="11" t="str">
        <f>IF(A3=1,"Първо",IF(A3=2,"Второ",IF(A3=3,"Трето",IF(A3=4,"Четвърто","Грешка"))))</f>
        <v>Трето</v>
      </c>
      <c r="G5" s="10"/>
    </row>
    <row r="6" spans="1:7" ht="28.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/>
      <c r="B7"/>
      <c r="C7"/>
      <c r="D7"/>
      <c r="E7"/>
      <c r="F7"/>
      <c r="G7"/>
    </row>
    <row r="8" spans="1:7" ht="16.5" customHeight="1">
      <c r="A8"/>
      <c r="B8"/>
      <c r="C8"/>
      <c r="D8"/>
      <c r="E8"/>
      <c r="F8"/>
      <c r="G8"/>
    </row>
    <row r="9" spans="1:7" ht="16.5" customHeight="1">
      <c r="A9"/>
      <c r="B9"/>
      <c r="C9"/>
      <c r="D9"/>
      <c r="E9"/>
      <c r="F9"/>
      <c r="G9"/>
    </row>
    <row r="10" spans="1:7" ht="15">
      <c r="A10"/>
      <c r="B10"/>
      <c r="C10"/>
      <c r="D10"/>
      <c r="E10"/>
      <c r="F10"/>
      <c r="G10"/>
    </row>
    <row r="11" spans="1:7" ht="15">
      <c r="A11"/>
      <c r="B11"/>
      <c r="C11"/>
      <c r="D11"/>
      <c r="E11"/>
      <c r="F11"/>
      <c r="G11"/>
    </row>
    <row r="12" spans="1:7" ht="15">
      <c r="A12"/>
      <c r="B12"/>
      <c r="C12"/>
      <c r="D12"/>
      <c r="E12"/>
      <c r="F12"/>
      <c r="G12"/>
    </row>
    <row r="13" spans="1:12" ht="15">
      <c r="A13"/>
      <c r="B13"/>
      <c r="C13"/>
      <c r="D13"/>
      <c r="E13"/>
      <c r="F13"/>
      <c r="G13"/>
      <c r="H13"/>
      <c r="I13"/>
      <c r="J13"/>
      <c r="K13"/>
      <c r="L13"/>
    </row>
    <row r="14" spans="1:7" ht="15.75" customHeight="1">
      <c r="A14"/>
      <c r="B14"/>
      <c r="C14"/>
      <c r="D14"/>
      <c r="E14"/>
      <c r="F14"/>
      <c r="G14"/>
    </row>
    <row r="15" spans="1:7" ht="15">
      <c r="A15"/>
      <c r="B15"/>
      <c r="C15"/>
      <c r="D15"/>
      <c r="E15"/>
      <c r="F15"/>
      <c r="G15"/>
    </row>
    <row r="16" spans="1:7" ht="15.75" customHeight="1">
      <c r="A16"/>
      <c r="B16"/>
      <c r="C16"/>
      <c r="D16"/>
      <c r="E16"/>
      <c r="F16"/>
      <c r="G16"/>
    </row>
    <row r="17" spans="1:7" ht="15">
      <c r="A17"/>
      <c r="B17"/>
      <c r="C17"/>
      <c r="D17"/>
      <c r="E17"/>
      <c r="F17"/>
      <c r="G17"/>
    </row>
    <row r="18" spans="1:7" ht="15">
      <c r="A18"/>
      <c r="B18"/>
      <c r="C18"/>
      <c r="D18"/>
      <c r="E18"/>
      <c r="F18"/>
      <c r="G18"/>
    </row>
    <row r="19" spans="1:7" ht="15">
      <c r="A19"/>
      <c r="B19"/>
      <c r="C19"/>
      <c r="D19"/>
      <c r="E19"/>
      <c r="F19"/>
      <c r="G19"/>
    </row>
  </sheetData>
  <sheetProtection selectLockedCells="1" selectUnlockedCells="1"/>
  <mergeCells count="2">
    <mergeCell ref="B2:G2"/>
    <mergeCell ref="B3:G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Server</cp:lastModifiedBy>
  <cp:lastPrinted>2020-10-05T15:47:34Z</cp:lastPrinted>
  <dcterms:modified xsi:type="dcterms:W3CDTF">2020-10-05T15:47:40Z</dcterms:modified>
  <cp:category/>
  <cp:version/>
  <cp:contentType/>
  <cp:contentStatus/>
</cp:coreProperties>
</file>